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 ER\Downloads\"/>
    </mc:Choice>
  </mc:AlternateContent>
  <bookViews>
    <workbookView minimized="1" xWindow="0" yWindow="0" windowWidth="20400" windowHeight="7755" firstSheet="4" activeTab="4"/>
  </bookViews>
  <sheets>
    <sheet name="Sommaire" sheetId="26" r:id="rId1"/>
    <sheet name="A. Données à intégrer --&gt;" sheetId="24" r:id="rId2"/>
    <sheet name="Commentaires et explications" sheetId="25" r:id="rId3"/>
    <sheet name="A.1. Investissement" sheetId="22" r:id="rId4"/>
    <sheet name="A.2. Chiffre d'Affaires " sheetId="21" r:id="rId5"/>
    <sheet name="A.3. Achats directs" sheetId="23" r:id="rId6"/>
    <sheet name="A.4. Masse Salariale" sheetId="20" r:id="rId7"/>
    <sheet name="A.5. Charges  externes" sheetId="7" r:id="rId8"/>
    <sheet name="A.6. BFR" sheetId="10" r:id="rId9"/>
    <sheet name="B.2. TFT" sheetId="14" r:id="rId10"/>
    <sheet name=" B. Etats financiers --&gt;" sheetId="11" r:id="rId11"/>
    <sheet name="B.1. P&amp;L" sheetId="12" r:id="rId12"/>
    <sheet name="B.3 Actif immo &amp; BFR" sheetId="13" r:id="rId13"/>
    <sheet name="B.4 Bilan" sheetId="27" r:id="rId14"/>
    <sheet name="C. Synthèse Financement " sheetId="19" r:id="rId15"/>
    <sheet name="Backup&gt;&gt;" sheetId="18" r:id="rId16"/>
    <sheet name="CAPEX" sheetId="9" r:id="rId17"/>
    <sheet name="Hypothèses de base " sheetId="2" state="hidden" r:id="rId18"/>
  </sheets>
  <definedNames>
    <definedName name="\" localSheetId="13" hidden="1">{"detail",#N/A,FALSE,"mfg";"summary",#N/A,FALSE,"mfg"}</definedName>
    <definedName name="\" hidden="1">{"detail",#N/A,FALSE,"mfg";"summary",#N/A,FALSE,"mfg"}</definedName>
    <definedName name="____________abc1" localSheetId="13" hidden="1">{"detail",#N/A,FALSE,"mfg";"summary",#N/A,FALSE,"mfg"}</definedName>
    <definedName name="____________abc1" hidden="1">{"detail",#N/A,FALSE,"mfg";"summary",#N/A,FALSE,"mfg"}</definedName>
    <definedName name="____________abc2" localSheetId="13" hidden="1">{"detail",#N/A,FALSE,"mfg";"summary",#N/A,FALSE,"mfg"}</definedName>
    <definedName name="____________abc2" hidden="1">{"detail",#N/A,FALSE,"mfg";"summary",#N/A,FALSE,"mfg"}</definedName>
    <definedName name="____________z12" localSheetId="13" hidden="1">{"pro_view",#N/A,FALSE,"EEFSNAP2";"rep_view",#N/A,FALSE,"EEFSNAP2"}</definedName>
    <definedName name="____________z12" hidden="1">{"pro_view",#N/A,FALSE,"EEFSNAP2";"rep_view",#N/A,FALSE,"EEFSNAP2"}</definedName>
    <definedName name="__________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__z25" localSheetId="13" hidden="1">{"detail",#N/A,FALSE,"mfg";"summary",#N/A,FALSE,"mfg"}</definedName>
    <definedName name="____________z25" hidden="1">{"detail",#N/A,FALSE,"mfg";"summary",#N/A,FALSE,"mfg"}</definedName>
    <definedName name="___________abc1" localSheetId="13" hidden="1">{"detail",#N/A,FALSE,"mfg";"summary",#N/A,FALSE,"mfg"}</definedName>
    <definedName name="___________abc1" hidden="1">{"detail",#N/A,FALSE,"mfg";"summary",#N/A,FALSE,"mfg"}</definedName>
    <definedName name="___________abc2" localSheetId="13" hidden="1">{"detail",#N/A,FALSE,"mfg";"summary",#N/A,FALSE,"mfg"}</definedName>
    <definedName name="___________abc2" hidden="1">{"detail",#N/A,FALSE,"mfg";"summary",#N/A,FALSE,"mfg"}</definedName>
    <definedName name="___________z12" localSheetId="13" hidden="1">{"pro_view",#N/A,FALSE,"EEFSNAP2";"rep_view",#N/A,FALSE,"EEFSNAP2"}</definedName>
    <definedName name="___________z12" hidden="1">{"pro_view",#N/A,FALSE,"EEFSNAP2";"rep_view",#N/A,FALSE,"EEFSNAP2"}</definedName>
    <definedName name="_________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_z25" localSheetId="13" hidden="1">{"detail",#N/A,FALSE,"mfg";"summary",#N/A,FALSE,"mfg"}</definedName>
    <definedName name="___________z25" hidden="1">{"detail",#N/A,FALSE,"mfg";"summary",#N/A,FALSE,"mfg"}</definedName>
    <definedName name="__________abc1" localSheetId="13" hidden="1">{"detail",#N/A,FALSE,"mfg";"summary",#N/A,FALSE,"mfg"}</definedName>
    <definedName name="__________abc1" hidden="1">{"detail",#N/A,FALSE,"mfg";"summary",#N/A,FALSE,"mfg"}</definedName>
    <definedName name="__________abc2" localSheetId="13" hidden="1">{"detail",#N/A,FALSE,"mfg";"summary",#N/A,FALSE,"mfg"}</definedName>
    <definedName name="__________abc2" hidden="1">{"detail",#N/A,FALSE,"mfg";"summary",#N/A,FALSE,"mfg"}</definedName>
    <definedName name="__________z12" localSheetId="13" hidden="1">{"pro_view",#N/A,FALSE,"EEFSNAP2";"rep_view",#N/A,FALSE,"EEFSNAP2"}</definedName>
    <definedName name="__________z12" hidden="1">{"pro_view",#N/A,FALSE,"EEFSNAP2";"rep_view",#N/A,FALSE,"EEFSNAP2"}</definedName>
    <definedName name="________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_z25" localSheetId="13" hidden="1">{"detail",#N/A,FALSE,"mfg";"summary",#N/A,FALSE,"mfg"}</definedName>
    <definedName name="__________z25" hidden="1">{"detail",#N/A,FALSE,"mfg";"summary",#N/A,FALSE,"mfg"}</definedName>
    <definedName name="_________abc1" localSheetId="13" hidden="1">{"detail",#N/A,FALSE,"mfg";"summary",#N/A,FALSE,"mfg"}</definedName>
    <definedName name="_________abc1" hidden="1">{"detail",#N/A,FALSE,"mfg";"summary",#N/A,FALSE,"mfg"}</definedName>
    <definedName name="_________abc2" localSheetId="13" hidden="1">{"detail",#N/A,FALSE,"mfg";"summary",#N/A,FALSE,"mfg"}</definedName>
    <definedName name="_________abc2" hidden="1">{"detail",#N/A,FALSE,"mfg";"summary",#N/A,FALSE,"mfg"}</definedName>
    <definedName name="_________z12" localSheetId="13" hidden="1">{"pro_view",#N/A,FALSE,"EEFSNAP2";"rep_view",#N/A,FALSE,"EEFSNAP2"}</definedName>
    <definedName name="_________z12" hidden="1">{"pro_view",#N/A,FALSE,"EEFSNAP2";"rep_view",#N/A,FALSE,"EEFSNAP2"}</definedName>
    <definedName name="_______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_z25" localSheetId="13" hidden="1">{"detail",#N/A,FALSE,"mfg";"summary",#N/A,FALSE,"mfg"}</definedName>
    <definedName name="_________z25" hidden="1">{"detail",#N/A,FALSE,"mfg";"summary",#N/A,FALSE,"mfg"}</definedName>
    <definedName name="________a1" localSheetId="13" hidden="1">{#N/A,#N/A,FALSE,"Pharm";#N/A,#N/A,FALSE,"WWCM"}</definedName>
    <definedName name="________a1" hidden="1">{#N/A,#N/A,FALSE,"Pharm";#N/A,#N/A,FALSE,"WWCM"}</definedName>
    <definedName name="________A11" localSheetId="13" hidden="1">{#N/A,#N/A,FALSE,"Umsatz 99";#N/A,#N/A,FALSE,"ER 99 "}</definedName>
    <definedName name="________A11" hidden="1">{#N/A,#N/A,FALSE,"Umsatz 99";#N/A,#N/A,FALSE,"ER 99 "}</definedName>
    <definedName name="________aaa1" localSheetId="13" hidden="1">{#N/A,#N/A,FALSE,"REPORT"}</definedName>
    <definedName name="________aaa1" hidden="1">{#N/A,#N/A,FALSE,"REPORT"}</definedName>
    <definedName name="________aas1" localSheetId="13" hidden="1">{#N/A,#N/A,FALSE,"REPORT"}</definedName>
    <definedName name="________aas1" hidden="1">{#N/A,#N/A,FALSE,"REPORT"}</definedName>
    <definedName name="________abc1" localSheetId="13" hidden="1">{"detail",#N/A,FALSE,"mfg";"summary",#N/A,FALSE,"mfg"}</definedName>
    <definedName name="________abc1" hidden="1">{"detail",#N/A,FALSE,"mfg";"summary",#N/A,FALSE,"mfg"}</definedName>
    <definedName name="________abc2" localSheetId="13" hidden="1">{"detail",#N/A,FALSE,"mfg";"summary",#N/A,FALSE,"mfg"}</definedName>
    <definedName name="________abc2" hidden="1">{"detail",#N/A,FALSE,"mfg";"summary",#N/A,FALSE,"mfg"}</definedName>
    <definedName name="________ACS2000" localSheetId="13" hidden="1">{#N/A,#N/A,FALSE,"REPORT"}</definedName>
    <definedName name="________ACS2000" hidden="1">{#N/A,#N/A,FALSE,"REPORT"}</definedName>
    <definedName name="________c" localSheetId="13" hidden="1">{"Fiesta Facer Page",#N/A,FALSE,"Q_C_S";"Fiesta Main Page",#N/A,FALSE,"V_L";"Fiesta 95BP Struct",#N/A,FALSE,"StructBP";"Fiesta Post 95BP Struct",#N/A,FALSE,"AdjStructBP"}</definedName>
    <definedName name="________c" hidden="1">{"Fiesta Facer Page",#N/A,FALSE,"Q_C_S";"Fiesta Main Page",#N/A,FALSE,"V_L";"Fiesta 95BP Struct",#N/A,FALSE,"StructBP";"Fiesta Post 95BP Struct",#N/A,FALSE,"AdjStructBP"}</definedName>
    <definedName name="________neu1" hidden="1">47</definedName>
    <definedName name="________neu2" hidden="1">"5W20QJUQBT31X9QWPI207CDHB"</definedName>
    <definedName name="________new1" localSheetId="13" hidden="1">{#N/A,#N/A,FALSE,"Pharm";#N/A,#N/A,FALSE,"WWCM"}</definedName>
    <definedName name="________new1" hidden="1">{#N/A,#N/A,FALSE,"Pharm";#N/A,#N/A,FALSE,"WWCM"}</definedName>
    <definedName name="________r" localSheetId="13" hidden="1">{#N/A,#N/A,FALSE,"Pharm";#N/A,#N/A,FALSE,"WWCM"}</definedName>
    <definedName name="________r" hidden="1">{#N/A,#N/A,FALSE,"Pharm";#N/A,#N/A,FALSE,"WWCM"}</definedName>
    <definedName name="________tm1" localSheetId="13" hidden="1">{#N/A,#N/A,FALSE,"Pharm";#N/A,#N/A,FALSE,"WWCM"}</definedName>
    <definedName name="________tm1" hidden="1">{#N/A,#N/A,FALSE,"Pharm";#N/A,#N/A,FALSE,"WWCM"}</definedName>
    <definedName name="________z12" localSheetId="13" hidden="1">{"pro_view",#N/A,FALSE,"EEFSNAP2";"rep_view",#N/A,FALSE,"EEFSNAP2"}</definedName>
    <definedName name="________z12" hidden="1">{"pro_view",#N/A,FALSE,"EEFSNAP2";"rep_view",#N/A,FALSE,"EEFSNAP2"}</definedName>
    <definedName name="______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_z25" localSheetId="13" hidden="1">{"detail",#N/A,FALSE,"mfg";"summary",#N/A,FALSE,"mfg"}</definedName>
    <definedName name="________z25" hidden="1">{"detail",#N/A,FALSE,"mfg";"summary",#N/A,FALSE,"mfg"}</definedName>
    <definedName name="_______a1" localSheetId="13" hidden="1">{#N/A,#N/A,FALSE,"Pharm";#N/A,#N/A,FALSE,"WWCM"}</definedName>
    <definedName name="_______a1" hidden="1">{#N/A,#N/A,FALSE,"Pharm";#N/A,#N/A,FALSE,"WWCM"}</definedName>
    <definedName name="_______aaa1" localSheetId="13" hidden="1">{#N/A,#N/A,FALSE,"REPORT"}</definedName>
    <definedName name="_______aaa1" hidden="1">{#N/A,#N/A,FALSE,"REPORT"}</definedName>
    <definedName name="_______aas1" localSheetId="13" hidden="1">{#N/A,#N/A,FALSE,"REPORT"}</definedName>
    <definedName name="_______aas1" hidden="1">{#N/A,#N/A,FALSE,"REPORT"}</definedName>
    <definedName name="_______abc1" localSheetId="13" hidden="1">{"detail",#N/A,FALSE,"mfg";"summary",#N/A,FALSE,"mfg"}</definedName>
    <definedName name="_______abc1" hidden="1">{"detail",#N/A,FALSE,"mfg";"summary",#N/A,FALSE,"mfg"}</definedName>
    <definedName name="_______abc2" localSheetId="13" hidden="1">{"detail",#N/A,FALSE,"mfg";"summary",#N/A,FALSE,"mfg"}</definedName>
    <definedName name="_______abc2" hidden="1">{"detail",#N/A,FALSE,"mfg";"summary",#N/A,FALSE,"mfg"}</definedName>
    <definedName name="_______ACS2000" localSheetId="13" hidden="1">{#N/A,#N/A,FALSE,"REPORT"}</definedName>
    <definedName name="_______ACS2000" hidden="1">{#N/A,#N/A,FALSE,"REPORT"}</definedName>
    <definedName name="_______neu1" hidden="1">47</definedName>
    <definedName name="_______neu2" hidden="1">"5W20QJUQBT31X9QWPI207CDHB"</definedName>
    <definedName name="_______new1" localSheetId="13" hidden="1">{#N/A,#N/A,FALSE,"Pharm";#N/A,#N/A,FALSE,"WWCM"}</definedName>
    <definedName name="_______new1" hidden="1">{#N/A,#N/A,FALSE,"Pharm";#N/A,#N/A,FALSE,"WWCM"}</definedName>
    <definedName name="_______r" localSheetId="13" hidden="1">{#N/A,#N/A,FALSE,"Pharm";#N/A,#N/A,FALSE,"WWCM"}</definedName>
    <definedName name="_______r" hidden="1">{#N/A,#N/A,FALSE,"Pharm";#N/A,#N/A,FALSE,"WWCM"}</definedName>
    <definedName name="_______tm1" localSheetId="13" hidden="1">{#N/A,#N/A,FALSE,"Pharm";#N/A,#N/A,FALSE,"WWCM"}</definedName>
    <definedName name="_______tm1" hidden="1">{#N/A,#N/A,FALSE,"Pharm";#N/A,#N/A,FALSE,"WWCM"}</definedName>
    <definedName name="_______z12" localSheetId="13" hidden="1">{"pro_view",#N/A,FALSE,"EEFSNAP2";"rep_view",#N/A,FALSE,"EEFSNAP2"}</definedName>
    <definedName name="_______z12" hidden="1">{"pro_view",#N/A,FALSE,"EEFSNAP2";"rep_view",#N/A,FALSE,"EEFSNAP2"}</definedName>
    <definedName name="_____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__z25" localSheetId="13" hidden="1">{"detail",#N/A,FALSE,"mfg";"summary",#N/A,FALSE,"mfg"}</definedName>
    <definedName name="_______z25" hidden="1">{"detail",#N/A,FALSE,"mfg";"summary",#N/A,FALSE,"mfg"}</definedName>
    <definedName name="______a1" localSheetId="13" hidden="1">{#N/A,#N/A,FALSE,"Pharm";#N/A,#N/A,FALSE,"WWCM"}</definedName>
    <definedName name="______a1" hidden="1">{#N/A,#N/A,FALSE,"Pharm";#N/A,#N/A,FALSE,"WWCM"}</definedName>
    <definedName name="______aaa1" localSheetId="13" hidden="1">{#N/A,#N/A,FALSE,"REPORT"}</definedName>
    <definedName name="______aaa1" hidden="1">{#N/A,#N/A,FALSE,"REPORT"}</definedName>
    <definedName name="______aas1" localSheetId="13" hidden="1">{#N/A,#N/A,FALSE,"REPORT"}</definedName>
    <definedName name="______aas1" hidden="1">{#N/A,#N/A,FALSE,"REPORT"}</definedName>
    <definedName name="______ACS2000" localSheetId="13" hidden="1">{#N/A,#N/A,FALSE,"REPORT"}</definedName>
    <definedName name="______ACS2000" hidden="1">{#N/A,#N/A,FALSE,"REPORT"}</definedName>
    <definedName name="______b111" localSheetId="13" hidden="1">{#N/A,#N/A,FALSE,"Pharm";#N/A,#N/A,FALSE,"WWCM"}</definedName>
    <definedName name="______b111" hidden="1">{#N/A,#N/A,FALSE,"Pharm";#N/A,#N/A,FALSE,"WWCM"}</definedName>
    <definedName name="______neu1" hidden="1">47</definedName>
    <definedName name="______neu2" hidden="1">"5W20QJUQBT31X9QWPI207CDHB"</definedName>
    <definedName name="______new1" localSheetId="13" hidden="1">{#N/A,#N/A,FALSE,"Pharm";#N/A,#N/A,FALSE,"WWCM"}</definedName>
    <definedName name="______new1" hidden="1">{#N/A,#N/A,FALSE,"Pharm";#N/A,#N/A,FALSE,"WWCM"}</definedName>
    <definedName name="______r" localSheetId="13" hidden="1">{#N/A,#N/A,FALSE,"Pharm";#N/A,#N/A,FALSE,"WWCM"}</definedName>
    <definedName name="______r" hidden="1">{#N/A,#N/A,FALSE,"Pharm";#N/A,#N/A,FALSE,"WWCM"}</definedName>
    <definedName name="______tm1" localSheetId="13" hidden="1">{#N/A,#N/A,FALSE,"Pharm";#N/A,#N/A,FALSE,"WWCM"}</definedName>
    <definedName name="______tm1" hidden="1">{#N/A,#N/A,FALSE,"Pharm";#N/A,#N/A,FALSE,"WWCM"}</definedName>
    <definedName name="______X2" localSheetId="13" hidden="1">{#N/A,#N/A,FALSE,"Other";#N/A,#N/A,FALSE,"Ace";#N/A,#N/A,FALSE,"Derm"}</definedName>
    <definedName name="______X2" hidden="1">{#N/A,#N/A,FALSE,"Other";#N/A,#N/A,FALSE,"Ace";#N/A,#N/A,FALSE,"Derm"}</definedName>
    <definedName name="_____a1" localSheetId="13" hidden="1">{#N/A,#N/A,FALSE,"Pharm";#N/A,#N/A,FALSE,"WWCM"}</definedName>
    <definedName name="_____a1" hidden="1">{#N/A,#N/A,FALSE,"Pharm";#N/A,#N/A,FALSE,"WWCM"}</definedName>
    <definedName name="_____aaa1" localSheetId="13" hidden="1">{#N/A,#N/A,FALSE,"REPORT"}</definedName>
    <definedName name="_____aaa1" hidden="1">{#N/A,#N/A,FALSE,"REPORT"}</definedName>
    <definedName name="_____aas1" localSheetId="13" hidden="1">{#N/A,#N/A,FALSE,"REPORT"}</definedName>
    <definedName name="_____aas1" hidden="1">{#N/A,#N/A,FALSE,"REPORT"}</definedName>
    <definedName name="_____abc1" localSheetId="13" hidden="1">{"detail",#N/A,FALSE,"mfg";"summary",#N/A,FALSE,"mfg"}</definedName>
    <definedName name="_____abc1" hidden="1">{"detail",#N/A,FALSE,"mfg";"summary",#N/A,FALSE,"mfg"}</definedName>
    <definedName name="_____abc2" localSheetId="13" hidden="1">{"detail",#N/A,FALSE,"mfg";"summary",#N/A,FALSE,"mfg"}</definedName>
    <definedName name="_____abc2" hidden="1">{"detail",#N/A,FALSE,"mfg";"summary",#N/A,FALSE,"mfg"}</definedName>
    <definedName name="_____ACS2000" localSheetId="13" hidden="1">{#N/A,#N/A,FALSE,"REPORT"}</definedName>
    <definedName name="_____ACS2000" hidden="1">{#N/A,#N/A,FALSE,"REPORT"}</definedName>
    <definedName name="_____neu1" hidden="1">47</definedName>
    <definedName name="_____neu2" hidden="1">"5W20QJUQBT31X9QWPI207CDHB"</definedName>
    <definedName name="_____new1" localSheetId="13" hidden="1">{#N/A,#N/A,FALSE,"Pharm";#N/A,#N/A,FALSE,"WWCM"}</definedName>
    <definedName name="_____new1" hidden="1">{#N/A,#N/A,FALSE,"Pharm";#N/A,#N/A,FALSE,"WWCM"}</definedName>
    <definedName name="_____r" localSheetId="13" hidden="1">{#N/A,#N/A,FALSE,"Pharm";#N/A,#N/A,FALSE,"WWCM"}</definedName>
    <definedName name="_____r" hidden="1">{#N/A,#N/A,FALSE,"Pharm";#N/A,#N/A,FALSE,"WWCM"}</definedName>
    <definedName name="_____tm1" localSheetId="13" hidden="1">{#N/A,#N/A,FALSE,"Pharm";#N/A,#N/A,FALSE,"WWCM"}</definedName>
    <definedName name="_____tm1" hidden="1">{#N/A,#N/A,FALSE,"Pharm";#N/A,#N/A,FALSE,"WWCM"}</definedName>
    <definedName name="_____y5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____y5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____z12" localSheetId="13" hidden="1">{"pro_view",#N/A,FALSE,"EEFSNAP2";"rep_view",#N/A,FALSE,"EEFSNAP2"}</definedName>
    <definedName name="_____z12" hidden="1">{"pro_view",#N/A,FALSE,"EEFSNAP2";"rep_view",#N/A,FALSE,"EEFSNAP2"}</definedName>
    <definedName name="___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_z25" localSheetId="13" hidden="1">{"detail",#N/A,FALSE,"mfg";"summary",#N/A,FALSE,"mfg"}</definedName>
    <definedName name="_____z25" hidden="1">{"detail",#N/A,FALSE,"mfg";"summary",#N/A,FALSE,"mfg"}</definedName>
    <definedName name="____a1" localSheetId="13" hidden="1">{#N/A,#N/A,FALSE,"Pharm";#N/A,#N/A,FALSE,"WWCM"}</definedName>
    <definedName name="____a1" hidden="1">{#N/A,#N/A,FALSE,"Pharm";#N/A,#N/A,FALSE,"WWCM"}</definedName>
    <definedName name="____aaa1" localSheetId="13" hidden="1">{#N/A,#N/A,FALSE,"REPORT"}</definedName>
    <definedName name="____aaa1" hidden="1">{#N/A,#N/A,FALSE,"REPORT"}</definedName>
    <definedName name="____aas1" localSheetId="13" hidden="1">{#N/A,#N/A,FALSE,"REPORT"}</definedName>
    <definedName name="____aas1" hidden="1">{#N/A,#N/A,FALSE,"REPORT"}</definedName>
    <definedName name="____abc1" localSheetId="13" hidden="1">{"detail",#N/A,FALSE,"mfg";"summary",#N/A,FALSE,"mfg"}</definedName>
    <definedName name="____abc1" hidden="1">{"detail",#N/A,FALSE,"mfg";"summary",#N/A,FALSE,"mfg"}</definedName>
    <definedName name="____abc2" localSheetId="13" hidden="1">{"detail",#N/A,FALSE,"mfg";"summary",#N/A,FALSE,"mfg"}</definedName>
    <definedName name="____abc2" hidden="1">{"detail",#N/A,FALSE,"mfg";"summary",#N/A,FALSE,"mfg"}</definedName>
    <definedName name="____ACS2000" localSheetId="13" hidden="1">{#N/A,#N/A,FALSE,"REPORT"}</definedName>
    <definedName name="____ACS2000" hidden="1">{#N/A,#N/A,FALSE,"REPORT"}</definedName>
    <definedName name="____BG2004" localSheetId="13" hidden="1">#REF!</definedName>
    <definedName name="____BG2004" hidden="1">#REF!</definedName>
    <definedName name="____neu1" hidden="1">47</definedName>
    <definedName name="____neu2" hidden="1">"5W20QJUQBT31X9QWPI207CDHB"</definedName>
    <definedName name="____new1" localSheetId="13" hidden="1">{#N/A,#N/A,FALSE,"Pharm";#N/A,#N/A,FALSE,"WWCM"}</definedName>
    <definedName name="____new1" hidden="1">{#N/A,#N/A,FALSE,"Pharm";#N/A,#N/A,FALSE,"WWCM"}</definedName>
    <definedName name="____r" localSheetId="13" hidden="1">{#N/A,#N/A,FALSE,"Pharm";#N/A,#N/A,FALSE,"WWCM"}</definedName>
    <definedName name="____r" hidden="1">{#N/A,#N/A,FALSE,"Pharm";#N/A,#N/A,FALSE,"WWCM"}</definedName>
    <definedName name="____rc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___r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___tm1" localSheetId="13" hidden="1">{#N/A,#N/A,FALSE,"Pharm";#N/A,#N/A,FALSE,"WWCM"}</definedName>
    <definedName name="____tm1" hidden="1">{#N/A,#N/A,FALSE,"Pharm";#N/A,#N/A,FALSE,"WWCM"}</definedName>
    <definedName name="____x1" localSheetId="13" hidden="1">{"detail",#N/A,FALSE,"mfg";"summary",#N/A,FALSE,"mfg"}</definedName>
    <definedName name="____x1" hidden="1">{"detail",#N/A,FALSE,"mfg";"summary",#N/A,FALSE,"mfg"}</definedName>
    <definedName name="____x2" localSheetId="13" hidden="1">{#N/A,"PURCHM",FALSE,"Business Analysis";#N/A,"SPADD",FALSE,"Business Analysis"}</definedName>
    <definedName name="____x2" hidden="1">{#N/A,"PURCHM",FALSE,"Business Analysis";#N/A,"SPADD",FALSE,"Business Analysis"}</definedName>
    <definedName name="____x3" localSheetId="13" hidden="1">{"detail",#N/A,FALSE,"mfg";"summary",#N/A,FALSE,"mfg"}</definedName>
    <definedName name="____x3" hidden="1">{"detail",#N/A,FALSE,"mfg";"summary",#N/A,FALSE,"mfg"}</definedName>
    <definedName name="____x4" localSheetId="13" hidden="1">{#N/A,"PURCHM",FALSE,"Business Analysis";#N/A,"SPADD",FALSE,"Business Analysis"}</definedName>
    <definedName name="____x4" hidden="1">{#N/A,"PURCHM",FALSE,"Business Analysis";#N/A,"SPADD",FALSE,"Business Analysis"}</definedName>
    <definedName name="____x5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x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xx10" localSheetId="13" hidden="1">{#N/A,"PURCHM",FALSE,"Business Analysis";#N/A,"SPADD",FALSE,"Business Analysis"}</definedName>
    <definedName name="____xx10" hidden="1">{#N/A,"PURCHM",FALSE,"Business Analysis";#N/A,"SPADD",FALSE,"Business Analysis"}</definedName>
    <definedName name="____xx3" localSheetId="13" hidden="1">{"detail",#N/A,FALSE,"mfg";"summary",#N/A,FALSE,"mfg"}</definedName>
    <definedName name="____xx3" hidden="1">{"detail",#N/A,FALSE,"mfg";"summary",#N/A,FALSE,"mfg"}</definedName>
    <definedName name="____xx4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__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___xx5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__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___xx6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__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___xx7" localSheetId="13" hidden="1">{"oct_res_comm",#N/A,FALSE,"VarToBud"}</definedName>
    <definedName name="____xx7" hidden="1">{"oct_res_comm",#N/A,FALSE,"VarToBud"}</definedName>
    <definedName name="____xx8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__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___xx9" localSheetId="13" hidden="1">{"AS REP",#N/A,FALSE,"EEFSNAP2";"PROP",#N/A,FALSE,"EEFSNAP2";"RISKS",#N/A,FALSE,"EEFSNAP2";"VIEW ALL",#N/A,FALSE,"EEFSNAP2"}</definedName>
    <definedName name="____xx9" hidden="1">{"AS REP",#N/A,FALSE,"EEFSNAP2";"PROP",#N/A,FALSE,"EEFSNAP2";"RISKS",#N/A,FALSE,"EEFSNAP2";"VIEW ALL",#N/A,FALSE,"EEFSNAP2"}</definedName>
    <definedName name="____y5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___y5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___z12" localSheetId="13" hidden="1">{"pro_view",#N/A,FALSE,"EEFSNAP2";"rep_view",#N/A,FALSE,"EEFSNAP2"}</definedName>
    <definedName name="____z12" hidden="1">{"pro_view",#N/A,FALSE,"EEFSNAP2";"rep_view",#N/A,FALSE,"EEFSNAP2"}</definedName>
    <definedName name="__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z25" localSheetId="13" hidden="1">{"detail",#N/A,FALSE,"mfg";"summary",#N/A,FALSE,"mfg"}</definedName>
    <definedName name="____z25" hidden="1">{"detail",#N/A,FALSE,"mfg";"summary",#N/A,FALSE,"mfg"}</definedName>
    <definedName name="____zz1" localSheetId="13" hidden="1">{"pro_view",#N/A,FALSE,"EEFSNAP2";"rep_view",#N/A,FALSE,"EEFSNAP2"}</definedName>
    <definedName name="____zz1" hidden="1">{"pro_view",#N/A,FALSE,"EEFSNAP2";"rep_view",#N/A,FALSE,"EEFSNAP2"}</definedName>
    <definedName name="____zz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_zz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a1" localSheetId="13" hidden="1">{#N/A,#N/A,FALSE,"Pharm";#N/A,#N/A,FALSE,"WWCM"}</definedName>
    <definedName name="___a1" hidden="1">{#N/A,#N/A,FALSE,"Pharm";#N/A,#N/A,FALSE,"WWCM"}</definedName>
    <definedName name="___aaa1" localSheetId="13" hidden="1">{#N/A,#N/A,FALSE,"REPORT"}</definedName>
    <definedName name="___aaa1" hidden="1">{#N/A,#N/A,FALSE,"REPORT"}</definedName>
    <definedName name="___aas1" localSheetId="13" hidden="1">{#N/A,#N/A,FALSE,"REPORT"}</definedName>
    <definedName name="___aas1" hidden="1">{#N/A,#N/A,FALSE,"REPORT"}</definedName>
    <definedName name="___abc1" localSheetId="13" hidden="1">{"detail",#N/A,FALSE,"mfg";"summary",#N/A,FALSE,"mfg"}</definedName>
    <definedName name="___abc1" hidden="1">{"detail",#N/A,FALSE,"mfg";"summary",#N/A,FALSE,"mfg"}</definedName>
    <definedName name="___abc2" localSheetId="13" hidden="1">{"detail",#N/A,FALSE,"mfg";"summary",#N/A,FALSE,"mfg"}</definedName>
    <definedName name="___abc2" hidden="1">{"detail",#N/A,FALSE,"mfg";"summary",#N/A,FALSE,"mfg"}</definedName>
    <definedName name="___ACS2000" localSheetId="13" hidden="1">{#N/A,#N/A,FALSE,"REPORT"}</definedName>
    <definedName name="___ACS2000" hidden="1">{#N/A,#N/A,FALSE,"REPORT"}</definedName>
    <definedName name="___B2" localSheetId="13" hidden="1">{#N/A,#N/A,FALSE,"INPUTS";#N/A,#N/A,FALSE,"PROFORMA BSHEET";#N/A,#N/A,FALSE,"COMBINED";#N/A,#N/A,FALSE,"HIGH YIELD";#N/A,#N/A,FALSE,"COMB_GRAPHS"}</definedName>
    <definedName name="___B2" hidden="1">{#N/A,#N/A,FALSE,"INPUTS";#N/A,#N/A,FALSE,"PROFORMA BSHEET";#N/A,#N/A,FALSE,"COMBINED";#N/A,#N/A,FALSE,"HIGH YIELD";#N/A,#N/A,FALSE,"COMB_GRAPHS"}</definedName>
    <definedName name="___neu1" hidden="1">47</definedName>
    <definedName name="___neu2" hidden="1">"5W20QJUQBT31X9QWPI207CDHB"</definedName>
    <definedName name="___new1" localSheetId="13" hidden="1">{#N/A,#N/A,FALSE,"Pharm";#N/A,#N/A,FALSE,"WWCM"}</definedName>
    <definedName name="___new1" hidden="1">{#N/A,#N/A,FALSE,"Pharm";#N/A,#N/A,FALSE,"WWCM"}</definedName>
    <definedName name="___r" localSheetId="13" hidden="1">{#N/A,#N/A,FALSE,"Pharm";#N/A,#N/A,FALSE,"WWCM"}</definedName>
    <definedName name="___r" hidden="1">{#N/A,#N/A,FALSE,"Pharm";#N/A,#N/A,FALSE,"WWCM"}</definedName>
    <definedName name="___thinkcelljvLHHZuXaE6SxsplfpDTWg" hidden="1">#REF!</definedName>
    <definedName name="___tm1" localSheetId="13" hidden="1">{#N/A,#N/A,FALSE,"Pharm";#N/A,#N/A,FALSE,"WWCM"}</definedName>
    <definedName name="___tm1" hidden="1">{#N/A,#N/A,FALSE,"Pharm";#N/A,#N/A,FALSE,"WWCM"}</definedName>
    <definedName name="___y5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__y5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__z12" localSheetId="13" hidden="1">{"pro_view",#N/A,FALSE,"EEFSNAP2";"rep_view",#N/A,FALSE,"EEFSNAP2"}</definedName>
    <definedName name="___z12" hidden="1">{"pro_view",#N/A,FALSE,"EEFSNAP2";"rep_view",#N/A,FALSE,"EEFSNAP2"}</definedName>
    <definedName name="_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_z25" localSheetId="13" hidden="1">{"detail",#N/A,FALSE,"mfg";"summary",#N/A,FALSE,"mfg"}</definedName>
    <definedName name="___z25" hidden="1">{"detail",#N/A,FALSE,"mfg";"summary",#N/A,FALSE,"mfg"}</definedName>
    <definedName name="__123Graph_A" hidden="1">#REF!</definedName>
    <definedName name="__123Graph_AAGIPGR" hidden="1">#REF!</definedName>
    <definedName name="__123Graph_AGRAPH8" hidden="1">#REF!</definedName>
    <definedName name="__123Graph_AGRAPH9" hidden="1">#REF!</definedName>
    <definedName name="__123Graph_ASENS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BGRAPH6" hidden="1">#REF!</definedName>
    <definedName name="__123Graph_BGRAPH7" hidden="1">#REF!</definedName>
    <definedName name="__123Graph_BGRAPH8" hidden="1">#REF!</definedName>
    <definedName name="__123Graph_BGRAPH9" hidden="1">#REF!</definedName>
    <definedName name="__123Graph_BSENS" hidden="1">#REF!</definedName>
    <definedName name="__123Graph_C" localSheetId="13" hidden="1">#REF!</definedName>
    <definedName name="__123Graph_C" hidden="1">#REF!</definedName>
    <definedName name="__123Graph_CSENS" hidden="1">#REF!</definedName>
    <definedName name="__123Graph_D" localSheetId="13" hidden="1">#REF!</definedName>
    <definedName name="__123Graph_D" hidden="1">#REF!</definedName>
    <definedName name="__123Graph_E" hidden="1">#REF!</definedName>
    <definedName name="__123Graph_F" hidden="1">#REF!</definedName>
    <definedName name="__123Graph_LBL_AAGIPGR" hidden="1">#REF!</definedName>
    <definedName name="__123Graph_LBL_ASENS" hidden="1">#REF!</definedName>
    <definedName name="__123Graph_LBL_BGRAPH2" hidden="1">#REF!</definedName>
    <definedName name="__123Graph_LBL_BGRAPH3" hidden="1">#REF!</definedName>
    <definedName name="__123Graph_LBL_BGRAPH4" hidden="1">#REF!</definedName>
    <definedName name="__123Graph_LBL_BSENS" hidden="1">#REF!</definedName>
    <definedName name="__123Graph_LBL_CSENS" hidden="1">#REF!</definedName>
    <definedName name="__123Graph_X" hidden="1">#REF!</definedName>
    <definedName name="__123Graph_XAGIPGR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_123Graph_XGRAPH6" hidden="1">#REF!</definedName>
    <definedName name="__123Graph_XGRAPH7" hidden="1">#REF!</definedName>
    <definedName name="__123Graph_XGRAPH8" hidden="1">#REF!</definedName>
    <definedName name="__123Graph_XGRAPH9" hidden="1">#REF!</definedName>
    <definedName name="__123Graph_XSENS" hidden="1">#REF!</definedName>
    <definedName name="__a1" localSheetId="13" hidden="1">{#N/A,#N/A,FALSE,"Pharm";#N/A,#N/A,FALSE,"WWCM"}</definedName>
    <definedName name="__a1" hidden="1">{#N/A,#N/A,FALSE,"Pharm";#N/A,#N/A,FALSE,"WWCM"}</definedName>
    <definedName name="__A11" localSheetId="13" hidden="1">{#N/A,#N/A,FALSE,"Umsatz 99";#N/A,#N/A,FALSE,"ER 99 "}</definedName>
    <definedName name="__A11" hidden="1">{#N/A,#N/A,FALSE,"Umsatz 99";#N/A,#N/A,FALSE,"ER 99 "}</definedName>
    <definedName name="__aa1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aa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aaa1" localSheetId="13" hidden="1">{#N/A,#N/A,FALSE,"REPORT"}</definedName>
    <definedName name="__aaa1" hidden="1">{#N/A,#N/A,FALSE,"REPORT"}</definedName>
    <definedName name="__aas1" localSheetId="13" hidden="1">{#N/A,#N/A,FALSE,"REPORT"}</definedName>
    <definedName name="__aas1" hidden="1">{#N/A,#N/A,FALSE,"REPORT"}</definedName>
    <definedName name="__abc1" localSheetId="13" hidden="1">{"detail",#N/A,FALSE,"mfg";"summary",#N/A,FALSE,"mfg"}</definedName>
    <definedName name="__abc1" hidden="1">{"detail",#N/A,FALSE,"mfg";"summary",#N/A,FALSE,"mfg"}</definedName>
    <definedName name="__abc2" localSheetId="13" hidden="1">{"detail",#N/A,FALSE,"mfg";"summary",#N/A,FALSE,"mfg"}</definedName>
    <definedName name="__abc2" hidden="1">{"detail",#N/A,FALSE,"mfg";"summary",#N/A,FALSE,"mfg"}</definedName>
    <definedName name="__abc3" localSheetId="13" hidden="1">{"detail",#N/A,FALSE,"mfg";"summary",#N/A,FALSE,"mfg"}</definedName>
    <definedName name="__abc3" hidden="1">{"detail",#N/A,FALSE,"mfg";"summary",#N/A,FALSE,"mfg"}</definedName>
    <definedName name="__ACS2000" localSheetId="13" hidden="1">{#N/A,#N/A,FALSE,"REPORT"}</definedName>
    <definedName name="__ACS2000" hidden="1">{#N/A,#N/A,FALSE,"REPORT"}</definedName>
    <definedName name="__ap2" localSheetId="13" hidden="1">{"detail",#N/A,FALSE,"mfg";"summary",#N/A,FALSE,"mfg"}</definedName>
    <definedName name="__ap2" hidden="1">{"detail",#N/A,FALSE,"mfg";"summary",#N/A,FALSE,"mfg"}</definedName>
    <definedName name="__b111" localSheetId="13" hidden="1">{#N/A,#N/A,FALSE,"Pharm";#N/A,#N/A,FALSE,"WWCM"}</definedName>
    <definedName name="__b111" hidden="1">{#N/A,#N/A,FALSE,"Pharm";#N/A,#N/A,FALSE,"WWCM"}</definedName>
    <definedName name="__B2" localSheetId="13" hidden="1">{#N/A,#N/A,FALSE,"INPUTS";#N/A,#N/A,FALSE,"PROFORMA BSHEET";#N/A,#N/A,FALSE,"COMBINED";#N/A,#N/A,FALSE,"HIGH YIELD";#N/A,#N/A,FALSE,"COMB_GRAPHS"}</definedName>
    <definedName name="__B2" hidden="1">{#N/A,#N/A,FALSE,"INPUTS";#N/A,#N/A,FALSE,"PROFORMA BSHEET";#N/A,#N/A,FALSE,"COMBINED";#N/A,#N/A,FALSE,"HIGH YIELD";#N/A,#N/A,FALSE,"COMB_GRAPHS"}</definedName>
    <definedName name="__BG2004" localSheetId="13" hidden="1">#REF!</definedName>
    <definedName name="__BG2004" hidden="1">#REF!</definedName>
    <definedName name="__c" localSheetId="13" hidden="1">{"Fiesta Facer Page",#N/A,FALSE,"Q_C_S";"Fiesta Main Page",#N/A,FALSE,"V_L";"Fiesta 95BP Struct",#N/A,FALSE,"StructBP";"Fiesta Post 95BP Struct",#N/A,FALSE,"AdjStructBP"}</definedName>
    <definedName name="__c" hidden="1">{"Fiesta Facer Page",#N/A,FALSE,"Q_C_S";"Fiesta Main Page",#N/A,FALSE,"V_L";"Fiesta 95BP Struct",#N/A,FALSE,"StructBP";"Fiesta Post 95BP Struct",#N/A,FALSE,"AdjStructBP"}</definedName>
    <definedName name="__cc1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wa1" localSheetId="13" hidden="1">{#N/A,"PURCHM",FALSE,"Business Analysis";#N/A,"SPADD",FALSE,"Business Analysis"}</definedName>
    <definedName name="__dwa1" hidden="1">{#N/A,"PURCHM",FALSE,"Business Analysis";#N/A,"SPADD",FALSE,"Business Analysis"}</definedName>
    <definedName name="__eu93" localSheetId="13" hidden="1">{"Comp_of_Price_Effect",#N/A,FALSE,"QTRDPVAR"}</definedName>
    <definedName name="__eu93" hidden="1">{"Comp_of_Price_Effect",#N/A,FALSE,"QTRDPVAR"}</definedName>
    <definedName name="__FDS_HYPERLINK_TOGGLE_STATE__" hidden="1">"ON"</definedName>
    <definedName name="__FDS_UNIQUE_RANGE_ID_GENERATOR_COUNTER" hidden="1">1</definedName>
    <definedName name="__FDS_USED_FOR_REUSING_RANGE_IDS_RECYCLE" localSheetId="13" hidden="1">{152,168,338,189,173,195,158,390,7,11,232,378,159,175,261,183,177,129,8,155,265,394,57}</definedName>
    <definedName name="__FDS_USED_FOR_REUSING_RANGE_IDS_RECYCLE" hidden="1">{152,168,338,189,173,195,158,390,7,11,232,378,159,175,261,183,177,129,8,155,265,394,57}</definedName>
    <definedName name="__h2" localSheetId="13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__h2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__mno9" localSheetId="13" hidden="1">{"detail",#N/A,FALSE,"mfg";"summary",#N/A,FALSE,"mfg"}</definedName>
    <definedName name="__mno9" hidden="1">{"detail",#N/A,FALSE,"mfg";"summary",#N/A,FALSE,"mfg"}</definedName>
    <definedName name="__neu1" hidden="1">47</definedName>
    <definedName name="__neu2" hidden="1">"5W20QJUQBT31X9QWPI207CDHB"</definedName>
    <definedName name="__new1" localSheetId="1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__new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__r" localSheetId="13" hidden="1">{#N/A,#N/A,FALSE,"Pharm";#N/A,#N/A,FALSE,"WWCM"}</definedName>
    <definedName name="__r" hidden="1">{#N/A,#N/A,FALSE,"Pharm";#N/A,#N/A,FALSE,"WWCM"}</definedName>
    <definedName name="__rc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_r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_s34" localSheetId="13" hidden="1">{"QTD_GENERALH2",#N/A,FALSE,"QTD"}</definedName>
    <definedName name="__s34" hidden="1">{"QTD_GENERALH2",#N/A,FALSE,"QTD"}</definedName>
    <definedName name="__sd34" localSheetId="13" hidden="1">{"QTD",#N/A,FALSE,"SUM"}</definedName>
    <definedName name="__sd34" hidden="1">{"QTD",#N/A,FALSE,"SUM"}</definedName>
    <definedName name="__tm1" localSheetId="13" hidden="1">{#N/A,#N/A,FALSE,"Pharm";#N/A,#N/A,FALSE,"WWCM"}</definedName>
    <definedName name="__tm1" hidden="1">{#N/A,#N/A,FALSE,"Pharm";#N/A,#N/A,FALSE,"WWCM"}</definedName>
    <definedName name="__x1" localSheetId="13" hidden="1">{"detail",#N/A,FALSE,"mfg";"summary",#N/A,FALSE,"mfg"}</definedName>
    <definedName name="__x1" hidden="1">{"detail",#N/A,FALSE,"mfg";"summary",#N/A,FALSE,"mfg"}</definedName>
    <definedName name="__X2" localSheetId="13" hidden="1">{#N/A,#N/A,FALSE,"Other";#N/A,#N/A,FALSE,"Ace";#N/A,#N/A,FALSE,"Derm"}</definedName>
    <definedName name="__X2" hidden="1">{#N/A,#N/A,FALSE,"Other";#N/A,#N/A,FALSE,"Ace";#N/A,#N/A,FALSE,"Derm"}</definedName>
    <definedName name="__x3" localSheetId="13" hidden="1">{"detail",#N/A,FALSE,"mfg";"summary",#N/A,FALSE,"mfg"}</definedName>
    <definedName name="__x3" hidden="1">{"detail",#N/A,FALSE,"mfg";"summary",#N/A,FALSE,"mfg"}</definedName>
    <definedName name="__x4" localSheetId="13" hidden="1">{#N/A,"PURCHM",FALSE,"Business Analysis";#N/A,"SPADD",FALSE,"Business Analysis"}</definedName>
    <definedName name="__x4" hidden="1">{#N/A,"PURCHM",FALSE,"Business Analysis";#N/A,"SPADD",FALSE,"Business Analysis"}</definedName>
    <definedName name="__x5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x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xx10" localSheetId="13" hidden="1">{#N/A,"PURCHM",FALSE,"Business Analysis";#N/A,"SPADD",FALSE,"Business Analysis"}</definedName>
    <definedName name="__xx10" hidden="1">{#N/A,"PURCHM",FALSE,"Business Analysis";#N/A,"SPADD",FALSE,"Business Analysis"}</definedName>
    <definedName name="__xx3" localSheetId="13" hidden="1">{"detail",#N/A,FALSE,"mfg";"summary",#N/A,FALSE,"mfg"}</definedName>
    <definedName name="__xx3" hidden="1">{"detail",#N/A,FALSE,"mfg";"summary",#N/A,FALSE,"mfg"}</definedName>
    <definedName name="__xx4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_xx5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_xx6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_xx7" localSheetId="13" hidden="1">{"oct_res_comm",#N/A,FALSE,"VarToBud"}</definedName>
    <definedName name="__xx7" hidden="1">{"oct_res_comm",#N/A,FALSE,"VarToBud"}</definedName>
    <definedName name="__xx8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_xx9" localSheetId="13" hidden="1">{"AS REP",#N/A,FALSE,"EEFSNAP2";"PROP",#N/A,FALSE,"EEFSNAP2";"RISKS",#N/A,FALSE,"EEFSNAP2";"VIEW ALL",#N/A,FALSE,"EEFSNAP2"}</definedName>
    <definedName name="__xx9" hidden="1">{"AS REP",#N/A,FALSE,"EEFSNAP2";"PROP",#N/A,FALSE,"EEFSNAP2";"RISKS",#N/A,FALSE,"EEFSNAP2";"VIEW ALL",#N/A,FALSE,"EEFSNAP2"}</definedName>
    <definedName name="__y5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_y5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_z12" localSheetId="13" hidden="1">{"pro_view",#N/A,FALSE,"EEFSNAP2";"rep_view",#N/A,FALSE,"EEFSNAP2"}</definedName>
    <definedName name="__z12" hidden="1">{"pro_view",#N/A,FALSE,"EEFSNAP2";"rep_view",#N/A,FALSE,"EEFSNAP2"}</definedName>
    <definedName name="_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z25" localSheetId="13" hidden="1">{"detail",#N/A,FALSE,"mfg";"summary",#N/A,FALSE,"mfg"}</definedName>
    <definedName name="__z25" hidden="1">{"detail",#N/A,FALSE,"mfg";"summary",#N/A,FALSE,"mfg"}</definedName>
    <definedName name="__zz1" localSheetId="13" hidden="1">{"pro_view",#N/A,FALSE,"EEFSNAP2";"rep_view",#N/A,FALSE,"EEFSNAP2"}</definedName>
    <definedName name="__zz1" hidden="1">{"pro_view",#N/A,FALSE,"EEFSNAP2";"rep_view",#N/A,FALSE,"EEFSNAP2"}</definedName>
    <definedName name="__zz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_zz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1__xlcn.LinkedTable_Table11" hidden="1">#REF!</definedName>
    <definedName name="_10__123Graph_ACHART_5" hidden="1">#REF!</definedName>
    <definedName name="_10__123Graph_LBL_BGRAFICO_1" hidden="1">#REF!</definedName>
    <definedName name="_11__123Graph_ACHART_6" hidden="1">#REF!</definedName>
    <definedName name="_11__123Graph_LBL_CCHART_1" hidden="1">#REF!</definedName>
    <definedName name="_112__FDSAUDITLINK__" localSheetId="13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__123Graph_ACHART_7" hidden="1">#REF!</definedName>
    <definedName name="_120__FDSAUDITLINK__" localSheetId="1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34Graph_A" hidden="1">#REF!</definedName>
    <definedName name="_1234Graph_B" hidden="1">#REF!</definedName>
    <definedName name="_1234Graph_C" hidden="1">#REF!</definedName>
    <definedName name="_1234Graph_D" hidden="1">#REF!</definedName>
    <definedName name="_1234Graph_E" hidden="1">#REF!</definedName>
    <definedName name="_1234Graph_F" hidden="1">#REF!</definedName>
    <definedName name="_13__123Graph_ACHART_8" hidden="1">#REF!</definedName>
    <definedName name="_14__123Graph_ACHART_9" hidden="1">#REF!</definedName>
    <definedName name="_14__123Graph_BCHART_1" hidden="1">#REF!</definedName>
    <definedName name="_144__FDSAUDITLINK__" localSheetId="1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5__123Graph_LBL_ACHART_5" hidden="1">#REF!</definedName>
    <definedName name="_16__123Graph_LBL_ACHART_6" hidden="1">#REF!</definedName>
    <definedName name="_160__FDSAUDITLINK__" localSheetId="13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7__123Graph_LBL_ACHART_7" hidden="1">#REF!</definedName>
    <definedName name="_18__123Graph_XCHART_10" hidden="1">#REF!</definedName>
    <definedName name="_19__123Graph_XCHART_11" hidden="1">#REF!</definedName>
    <definedName name="_2__123Graph_ACHART_1" hidden="1">#REF!</definedName>
    <definedName name="_2__xlcn.LinkedTable_Table111" hidden="1">#REF!</definedName>
    <definedName name="_20__123Graph_XCHART_12" hidden="1">#REF!</definedName>
    <definedName name="_206__FDSAUDITLINK__" localSheetId="1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1__123Graph_XCHART_13" hidden="1">#REF!</definedName>
    <definedName name="_22__123Graph_XCHART_14" hidden="1">#REF!</definedName>
    <definedName name="_23__123Graph_XCHART_15" hidden="1">#REF!</definedName>
    <definedName name="_24__123Graph_XCHART_16" hidden="1">#REF!</definedName>
    <definedName name="_25__123Graph_XCHART_2" hidden="1">#REF!</definedName>
    <definedName name="_27__123Graph_XCHART_3" hidden="1">#REF!</definedName>
    <definedName name="_28__123Graph_XCHART_4" hidden="1">#REF!</definedName>
    <definedName name="_29__123Graph_XCHART_5" hidden="1">#REF!</definedName>
    <definedName name="_3__123Graph_AGRAFICO_1" hidden="1">#REF!</definedName>
    <definedName name="_3__xlcn.LinkedTable_Table121" hidden="1">#REF!</definedName>
    <definedName name="_30__123Graph_XCHART_6" hidden="1">#REF!</definedName>
    <definedName name="_31__123Graph_XCHART_7" hidden="1">#REF!</definedName>
    <definedName name="_32__123Graph_XCHART_8" hidden="1">#REF!</definedName>
    <definedName name="_33__123Graph_XCHART_9" hidden="1">#REF!</definedName>
    <definedName name="_353__FDSAUDITLINK__" localSheetId="13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localSheetId="13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__123Graph_BCHART_1" hidden="1">#REF!</definedName>
    <definedName name="_42wrn.²Ä1­Ó¤ë1_Ü20¤H." localSheetId="13" hidden="1">{#N/A,#N/A,FALSE,"²Ä1­Ó¤ë"}</definedName>
    <definedName name="_42wrn.²Ä1­Ó¤ë1_Ü20¤H." hidden="1">{#N/A,#N/A,FALSE,"²Ä1­Ó¤ë"}</definedName>
    <definedName name="_5__123Graph_BGRAFICO_1" hidden="1">#REF!</definedName>
    <definedName name="_6__123Graph_ACHART_2" hidden="1">#REF!</definedName>
    <definedName name="_6__123Graph_CCHART_1" hidden="1">#REF!</definedName>
    <definedName name="_68__FDSAUDITLINK__" localSheetId="1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7__123Graph_LBL_ACHART_1" hidden="1">#REF!</definedName>
    <definedName name="_8__123Graph_ACHART_3" hidden="1">#REF!</definedName>
    <definedName name="_8__123Graph_LBL_AGRAFICO_1" hidden="1">#REF!</definedName>
    <definedName name="_9__123Graph_ACHART_4" hidden="1">#REF!</definedName>
    <definedName name="_9__123Graph_LBL_BCHART_1" hidden="1">#REF!</definedName>
    <definedName name="_a" hidden="1">#REF!</definedName>
    <definedName name="_a1" localSheetId="13" hidden="1">{#N/A,#N/A,FALSE,"Pharm";#N/A,#N/A,FALSE,"WWCM"}</definedName>
    <definedName name="_a1" hidden="1">{#N/A,#N/A,FALSE,"Pharm";#N/A,#N/A,FALSE,"WWCM"}</definedName>
    <definedName name="_A11" localSheetId="13" hidden="1">{#N/A,#N/A,FALSE,"Umsatz 99";#N/A,#N/A,FALSE,"ER 99 "}</definedName>
    <definedName name="_A11" hidden="1">{#N/A,#N/A,FALSE,"Umsatz 99";#N/A,#N/A,FALSE,"ER 99 "}</definedName>
    <definedName name="_aa1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aa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aaa1" localSheetId="13" hidden="1">{#N/A,#N/A,FALSE,"REPORT"}</definedName>
    <definedName name="_aaa1" hidden="1">{#N/A,#N/A,FALSE,"REPORT"}</definedName>
    <definedName name="_aas1" localSheetId="13" hidden="1">{#N/A,#N/A,FALSE,"REPORT"}</definedName>
    <definedName name="_aas1" hidden="1">{#N/A,#N/A,FALSE,"REPORT"}</definedName>
    <definedName name="_ab098" localSheetId="13" hidden="1">{#N/A,"PURCHM",FALSE,"Business Analysis";#N/A,"SPADD",FALSE,"Business Analysis"}</definedName>
    <definedName name="_ab098" hidden="1">{#N/A,"PURCHM",FALSE,"Business Analysis";#N/A,"SPADD",FALSE,"Business Analysis"}</definedName>
    <definedName name="_abc098" localSheetId="13" hidden="1">{#N/A,"PURCHM",FALSE,"Business Analysis";#N/A,"SPADD",FALSE,"Business Analysis"}</definedName>
    <definedName name="_abc098" hidden="1">{#N/A,"PURCHM",FALSE,"Business Analysis";#N/A,"SPADD",FALSE,"Business Analysis"}</definedName>
    <definedName name="_abc1" localSheetId="13" hidden="1">{"detail",#N/A,FALSE,"mfg";"summary",#N/A,FALSE,"mfg"}</definedName>
    <definedName name="_abc1" hidden="1">{"detail",#N/A,FALSE,"mfg";"summary",#N/A,FALSE,"mfg"}</definedName>
    <definedName name="_abc10" localSheetId="13" hidden="1">{"detail",#N/A,FALSE,"mfg";"summary",#N/A,FALSE,"mfg"}</definedName>
    <definedName name="_abc10" hidden="1">{"detail",#N/A,FALSE,"mfg";"summary",#N/A,FALSE,"mfg"}</definedName>
    <definedName name="_abc101" localSheetId="13" hidden="1">{"detail",#N/A,FALSE,"mfg";"summary",#N/A,FALSE,"mfg"}</definedName>
    <definedName name="_abc101" hidden="1">{"detail",#N/A,FALSE,"mfg";"summary",#N/A,FALSE,"mfg"}</definedName>
    <definedName name="_abc102" localSheetId="13" hidden="1">{"detail",#N/A,FALSE,"mfg";"summary",#N/A,FALSE,"mfg"}</definedName>
    <definedName name="_abc102" hidden="1">{"detail",#N/A,FALSE,"mfg";"summary",#N/A,FALSE,"mfg"}</definedName>
    <definedName name="_abc105" localSheetId="13" hidden="1">{"detail",#N/A,FALSE,"mfg";"summary",#N/A,FALSE,"mfg"}</definedName>
    <definedName name="_abc105" hidden="1">{"detail",#N/A,FALSE,"mfg";"summary",#N/A,FALSE,"mfg"}</definedName>
    <definedName name="_abc1082" localSheetId="13" hidden="1">{"detail",#N/A,FALSE,"mfg";"summary",#N/A,FALSE,"mfg"}</definedName>
    <definedName name="_abc1082" hidden="1">{"detail",#N/A,FALSE,"mfg";"summary",#N/A,FALSE,"mfg"}</definedName>
    <definedName name="_abc11" localSheetId="13" hidden="1">{"detail",#N/A,FALSE,"mfg";"summary",#N/A,FALSE,"mfg"}</definedName>
    <definedName name="_abc11" hidden="1">{"detail",#N/A,FALSE,"mfg";"summary",#N/A,FALSE,"mfg"}</definedName>
    <definedName name="_abc115" localSheetId="13" hidden="1">{"detail",#N/A,FALSE,"mfg";"summary",#N/A,FALSE,"mfg"}</definedName>
    <definedName name="_abc115" hidden="1">{"detail",#N/A,FALSE,"mfg";"summary",#N/A,FALSE,"mfg"}</definedName>
    <definedName name="_abc12" localSheetId="13" hidden="1">{"detail",#N/A,FALSE,"mfg";"summary",#N/A,FALSE,"mfg"}</definedName>
    <definedName name="_abc12" hidden="1">{"detail",#N/A,FALSE,"mfg";"summary",#N/A,FALSE,"mfg"}</definedName>
    <definedName name="_abc1234" localSheetId="13" hidden="1">{#N/A,"PURCHM",FALSE,"Business Analysis";#N/A,"SPADD",FALSE,"Business Analysis"}</definedName>
    <definedName name="_abc1234" hidden="1">{#N/A,"PURCHM",FALSE,"Business Analysis";#N/A,"SPADD",FALSE,"Business Analysis"}</definedName>
    <definedName name="_abc125" localSheetId="13" hidden="1">{"detail",#N/A,FALSE,"mfg";"summary",#N/A,FALSE,"mfg"}</definedName>
    <definedName name="_abc125" hidden="1">{"detail",#N/A,FALSE,"mfg";"summary",#N/A,FALSE,"mfg"}</definedName>
    <definedName name="_abc13" localSheetId="13" hidden="1">{"detail",#N/A,FALSE,"mfg";"summary",#N/A,FALSE,"mfg"}</definedName>
    <definedName name="_abc13" hidden="1">{"detail",#N/A,FALSE,"mfg";"summary",#N/A,FALSE,"mfg"}</definedName>
    <definedName name="_abc1325" localSheetId="13" hidden="1">{"detail",#N/A,FALSE,"mfg";"summary",#N/A,FALSE,"mfg"}</definedName>
    <definedName name="_abc1325" hidden="1">{"detail",#N/A,FALSE,"mfg";"summary",#N/A,FALSE,"mfg"}</definedName>
    <definedName name="_abc14" localSheetId="13" hidden="1">{"detail",#N/A,FALSE,"mfg";"summary",#N/A,FALSE,"mfg"}</definedName>
    <definedName name="_abc14" hidden="1">{"detail",#N/A,FALSE,"mfg";"summary",#N/A,FALSE,"mfg"}</definedName>
    <definedName name="_abc1425" localSheetId="13" hidden="1">{"detail",#N/A,FALSE,"mfg";"summary",#N/A,FALSE,"mfg"}</definedName>
    <definedName name="_abc1425" hidden="1">{"detail",#N/A,FALSE,"mfg";"summary",#N/A,FALSE,"mfg"}</definedName>
    <definedName name="_abc2" localSheetId="13" hidden="1">{"detail",#N/A,FALSE,"mfg";"summary",#N/A,FALSE,"mfg"}</definedName>
    <definedName name="_abc2" hidden="1">{"detail",#N/A,FALSE,"mfg";"summary",#N/A,FALSE,"mfg"}</definedName>
    <definedName name="_abc200" localSheetId="13" hidden="1">{"detail",#N/A,FALSE,"mfg";"summary",#N/A,FALSE,"mfg"}</definedName>
    <definedName name="_abc200" hidden="1">{"detail",#N/A,FALSE,"mfg";"summary",#N/A,FALSE,"mfg"}</definedName>
    <definedName name="_abc2005" localSheetId="13" hidden="1">{#N/A,"PURCHM",FALSE,"Business Analysis";#N/A,"SPADD",FALSE,"Business Analysis"}</definedName>
    <definedName name="_abc2005" hidden="1">{#N/A,"PURCHM",FALSE,"Business Analysis";#N/A,"SPADD",FALSE,"Business Analysis"}</definedName>
    <definedName name="_abc201" localSheetId="13" hidden="1">{"detail",#N/A,FALSE,"mfg";"summary",#N/A,FALSE,"mfg"}</definedName>
    <definedName name="_abc201" hidden="1">{"detail",#N/A,FALSE,"mfg";"summary",#N/A,FALSE,"mfg"}</definedName>
    <definedName name="_abc202" localSheetId="13" hidden="1">{"detail",#N/A,FALSE,"mfg";"summary",#N/A,FALSE,"mfg"}</definedName>
    <definedName name="_abc202" hidden="1">{"detail",#N/A,FALSE,"mfg";"summary",#N/A,FALSE,"mfg"}</definedName>
    <definedName name="_abc2054" localSheetId="13" hidden="1">{"detail",#N/A,FALSE,"mfg";"summary",#N/A,FALSE,"mfg"}</definedName>
    <definedName name="_abc2054" hidden="1">{"detail",#N/A,FALSE,"mfg";"summary",#N/A,FALSE,"mfg"}</definedName>
    <definedName name="_abc212" localSheetId="13" hidden="1">{"detail",#N/A,FALSE,"mfg";"summary",#N/A,FALSE,"mfg"}</definedName>
    <definedName name="_abc212" hidden="1">{"detail",#N/A,FALSE,"mfg";"summary",#N/A,FALSE,"mfg"}</definedName>
    <definedName name="_abc212450" localSheetId="13" hidden="1">{"detail",#N/A,FALSE,"mfg";"summary",#N/A,FALSE,"mfg"}</definedName>
    <definedName name="_abc212450" hidden="1">{"detail",#N/A,FALSE,"mfg";"summary",#N/A,FALSE,"mfg"}</definedName>
    <definedName name="_abc23" localSheetId="13" hidden="1">{"detail",#N/A,FALSE,"mfg";"summary",#N/A,FALSE,"mfg"}</definedName>
    <definedName name="_abc23" hidden="1">{"detail",#N/A,FALSE,"mfg";"summary",#N/A,FALSE,"mfg"}</definedName>
    <definedName name="_abc24" localSheetId="13" hidden="1">{"detail",#N/A,FALSE,"mfg";"summary",#N/A,FALSE,"mfg"}</definedName>
    <definedName name="_abc24" hidden="1">{"detail",#N/A,FALSE,"mfg";"summary",#N/A,FALSE,"mfg"}</definedName>
    <definedName name="_abc25" localSheetId="13" hidden="1">{"detail",#N/A,FALSE,"mfg";"summary",#N/A,FALSE,"mfg"}</definedName>
    <definedName name="_abc25" hidden="1">{"detail",#N/A,FALSE,"mfg";"summary",#N/A,FALSE,"mfg"}</definedName>
    <definedName name="_abc26" localSheetId="13" hidden="1">{"detail",#N/A,FALSE,"mfg";"summary",#N/A,FALSE,"mfg"}</definedName>
    <definedName name="_abc26" hidden="1">{"detail",#N/A,FALSE,"mfg";"summary",#N/A,FALSE,"mfg"}</definedName>
    <definedName name="_abc289" localSheetId="13" hidden="1">{"detail",#N/A,FALSE,"mfg";"summary",#N/A,FALSE,"mfg"}</definedName>
    <definedName name="_abc289" hidden="1">{"detail",#N/A,FALSE,"mfg";"summary",#N/A,FALSE,"mfg"}</definedName>
    <definedName name="_abc3" localSheetId="13" hidden="1">{"detail",#N/A,FALSE,"mfg";"summary",#N/A,FALSE,"mfg"}</definedName>
    <definedName name="_abc3" hidden="1">{"detail",#N/A,FALSE,"mfg";"summary",#N/A,FALSE,"mfg"}</definedName>
    <definedName name="_abc31" localSheetId="13" hidden="1">{"detail",#N/A,FALSE,"mfg";"summary",#N/A,FALSE,"mfg"}</definedName>
    <definedName name="_abc31" hidden="1">{"detail",#N/A,FALSE,"mfg";"summary",#N/A,FALSE,"mfg"}</definedName>
    <definedName name="_abc312" localSheetId="13" hidden="1">{"detail",#N/A,FALSE,"mfg";"summary",#N/A,FALSE,"mfg"}</definedName>
    <definedName name="_abc312" hidden="1">{"detail",#N/A,FALSE,"mfg";"summary",#N/A,FALSE,"mfg"}</definedName>
    <definedName name="_abc315" localSheetId="13" hidden="1">{"detail",#N/A,FALSE,"mfg";"summary",#N/A,FALSE,"mfg"}</definedName>
    <definedName name="_abc315" hidden="1">{"detail",#N/A,FALSE,"mfg";"summary",#N/A,FALSE,"mfg"}</definedName>
    <definedName name="_abc316" localSheetId="13" hidden="1">{"detail",#N/A,FALSE,"mfg";"summary",#N/A,FALSE,"mfg"}</definedName>
    <definedName name="_abc316" hidden="1">{"detail",#N/A,FALSE,"mfg";"summary",#N/A,FALSE,"mfg"}</definedName>
    <definedName name="_abc32" localSheetId="13" hidden="1">{"detail",#N/A,FALSE,"mfg";"summary",#N/A,FALSE,"mfg"}</definedName>
    <definedName name="_abc32" hidden="1">{"detail",#N/A,FALSE,"mfg";"summary",#N/A,FALSE,"mfg"}</definedName>
    <definedName name="_abc3216" localSheetId="13" hidden="1">{"detail",#N/A,FALSE,"mfg";"summary",#N/A,FALSE,"mfg"}</definedName>
    <definedName name="_abc3216" hidden="1">{"detail",#N/A,FALSE,"mfg";"summary",#N/A,FALSE,"mfg"}</definedName>
    <definedName name="_abc35" localSheetId="13" hidden="1">{"detail",#N/A,FALSE,"mfg";"summary",#N/A,FALSE,"mfg"}</definedName>
    <definedName name="_abc35" hidden="1">{"detail",#N/A,FALSE,"mfg";"summary",#N/A,FALSE,"mfg"}</definedName>
    <definedName name="_abc36" localSheetId="13" hidden="1">{"detail",#N/A,FALSE,"mfg";"summary",#N/A,FALSE,"mfg"}</definedName>
    <definedName name="_abc36" hidden="1">{"detail",#N/A,FALSE,"mfg";"summary",#N/A,FALSE,"mfg"}</definedName>
    <definedName name="_abc37" localSheetId="13" hidden="1">{"detail",#N/A,FALSE,"mfg";"summary",#N/A,FALSE,"mfg"}</definedName>
    <definedName name="_abc37" hidden="1">{"detail",#N/A,FALSE,"mfg";"summary",#N/A,FALSE,"mfg"}</definedName>
    <definedName name="_abc38" localSheetId="13" hidden="1">{"detail",#N/A,FALSE,"mfg";"summary",#N/A,FALSE,"mfg"}</definedName>
    <definedName name="_abc38" hidden="1">{"detail",#N/A,FALSE,"mfg";"summary",#N/A,FALSE,"mfg"}</definedName>
    <definedName name="_ABC41" localSheetId="13" hidden="1">{"detail",#N/A,FALSE,"mfg";"summary",#N/A,FALSE,"mfg"}</definedName>
    <definedName name="_ABC41" hidden="1">{"detail",#N/A,FALSE,"mfg";"summary",#N/A,FALSE,"mfg"}</definedName>
    <definedName name="_abc42" localSheetId="13" hidden="1">{"detail",#N/A,FALSE,"mfg";"summary",#N/A,FALSE,"mfg"}</definedName>
    <definedName name="_abc42" hidden="1">{"detail",#N/A,FALSE,"mfg";"summary",#N/A,FALSE,"mfg"}</definedName>
    <definedName name="_abc51" localSheetId="13" hidden="1">{"detail",#N/A,FALSE,"mfg";"summary",#N/A,FALSE,"mfg"}</definedName>
    <definedName name="_abc51" hidden="1">{"detail",#N/A,FALSE,"mfg";"summary",#N/A,FALSE,"mfg"}</definedName>
    <definedName name="_abc61" localSheetId="13" hidden="1">{"detail",#N/A,FALSE,"mfg";"summary",#N/A,FALSE,"mfg"}</definedName>
    <definedName name="_abc61" hidden="1">{"detail",#N/A,FALSE,"mfg";"summary",#N/A,FALSE,"mfg"}</definedName>
    <definedName name="_abc71" localSheetId="13" hidden="1">{"detail",#N/A,FALSE,"mfg";"summary",#N/A,FALSE,"mfg"}</definedName>
    <definedName name="_abc71" hidden="1">{"detail",#N/A,FALSE,"mfg";"summary",#N/A,FALSE,"mfg"}</definedName>
    <definedName name="_abc7884" localSheetId="13" hidden="1">{"detail",#N/A,FALSE,"mfg";"summary",#N/A,FALSE,"mfg"}</definedName>
    <definedName name="_abc7884" hidden="1">{"detail",#N/A,FALSE,"mfg";"summary",#N/A,FALSE,"mfg"}</definedName>
    <definedName name="_ACS2000" localSheetId="13" hidden="1">{#N/A,#N/A,FALSE,"REPORT"}</definedName>
    <definedName name="_ACS2000" hidden="1">{#N/A,#N/A,FALSE,"REPORT"}</definedName>
    <definedName name="_age1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age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ap2" localSheetId="13" hidden="1">{"detail",#N/A,FALSE,"mfg";"summary",#N/A,FALSE,"mfg"}</definedName>
    <definedName name="_ap2" hidden="1">{"detail",#N/A,FALSE,"mfg";"summary",#N/A,FALSE,"mfg"}</definedName>
    <definedName name="_as2" hidden="1">"AS2DocumentEdit"</definedName>
    <definedName name="_b111" localSheetId="13" hidden="1">{#N/A,#N/A,FALSE,"Pharm";#N/A,#N/A,FALSE,"WWCM"}</definedName>
    <definedName name="_b111" hidden="1">{#N/A,#N/A,FALSE,"Pharm";#N/A,#N/A,FALSE,"WWCM"}</definedName>
    <definedName name="_B2" localSheetId="13" hidden="1">{#N/A,#N/A,FALSE,"INPUTS";#N/A,#N/A,FALSE,"PROFORMA BSHEET";#N/A,#N/A,FALSE,"COMBINED";#N/A,#N/A,FALSE,"HIGH YIELD";#N/A,#N/A,FALSE,"COMB_GRAPHS"}</definedName>
    <definedName name="_B2" hidden="1">{#N/A,#N/A,FALSE,"INPUTS";#N/A,#N/A,FALSE,"PROFORMA BSHEET";#N/A,#N/A,FALSE,"COMBINED";#N/A,#N/A,FALSE,"HIGH YIELD";#N/A,#N/A,FALSE,"COMB_GRAPHS"}</definedName>
    <definedName name="_bdm.AF2C770F34114D3DA1B9E53183E048AF.edm" hidden="1">#REF!</definedName>
    <definedName name="_BG2004" localSheetId="13" hidden="1">#REF!</definedName>
    <definedName name="_BG2004" hidden="1">#REF!</definedName>
    <definedName name="_bji23" localSheetId="13" hidden="1">{#N/A,"PURCHM",FALSE,"Business Analysis";#N/A,"SPADD",FALSE,"Business Analysis"}</definedName>
    <definedName name="_bji23" hidden="1">{#N/A,"PURCHM",FALSE,"Business Analysis";#N/A,"SPADD",FALSE,"Business Analysis"}</definedName>
    <definedName name="_bkd87" localSheetId="13" hidden="1">{#N/A,"PURCHM",FALSE,"Business Analysis";#N/A,"SPADD",FALSE,"Business Analysis"}</definedName>
    <definedName name="_bkd87" hidden="1">{#N/A,"PURCHM",FALSE,"Business Analysis";#N/A,"SPADD",FALSE,"Business Analysis"}</definedName>
    <definedName name="_bs1" localSheetId="13" hidden="1">{"AS",#N/A,FALSE,"Dec_BS";"LIAB",#N/A,FALSE,"Dec_BS"}</definedName>
    <definedName name="_bs1" hidden="1">{"AS",#N/A,FALSE,"Dec_BS";"LIAB",#N/A,FALSE,"Dec_BS"}</definedName>
    <definedName name="_c" localSheetId="13" hidden="1">{"Fiesta Facer Page",#N/A,FALSE,"Q_C_S";"Fiesta Main Page",#N/A,FALSE,"V_L";"Fiesta 95BP Struct",#N/A,FALSE,"StructBP";"Fiesta Post 95BP Struct",#N/A,FALSE,"AdjStructBP"}</definedName>
    <definedName name="_c" hidden="1">{"Fiesta Facer Page",#N/A,FALSE,"Q_C_S";"Fiesta Main Page",#N/A,FALSE,"V_L";"Fiesta 95BP Struct",#N/A,FALSE,"StructBP";"Fiesta Post 95BP Struct",#N/A,FALSE,"AdjStructBP"}</definedName>
    <definedName name="_cc1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2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2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3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d2" localSheetId="13" hidden="1">{"Balance Sheet",#N/A,FALSE,"CBR North America Consolidated"}</definedName>
    <definedName name="_d2" hidden="1">{"Balance Sheet",#N/A,FALSE,"CBR North America Consolidated"}</definedName>
    <definedName name="_dec97" localSheetId="13" hidden="1">{#N/A,#N/A,FALSE,"VARIANCE";#N/A,#N/A,FALSE,"2NDQTR";#N/A,#N/A,FALSE,"1STQTR";#N/A,#N/A,FALSE,"BUDGET"}</definedName>
    <definedName name="_dec97" hidden="1">{#N/A,#N/A,FALSE,"VARIANCE";#N/A,#N/A,FALSE,"2NDQTR";#N/A,#N/A,FALSE,"1STQTR";#N/A,#N/A,FALSE,"BUDGET"}</definedName>
    <definedName name="_dfk1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f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iv20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div20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div203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div20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djd1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jd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kj1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kj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wa1" localSheetId="13" hidden="1">{#N/A,"PURCHM",FALSE,"Business Analysis";#N/A,"SPADD",FALSE,"Business Analysis"}</definedName>
    <definedName name="_dwa1" hidden="1">{#N/A,"PURCHM",FALSE,"Business Analysis";#N/A,"SPADD",FALSE,"Business Analysis"}</definedName>
    <definedName name="_Dzdsales_YTDDZD_Units_Unit_YTD_Pf_Time_for_00" hidden="1">#REF!</definedName>
    <definedName name="_e1" localSheetId="13" hidden="1">{"Balance Sheet",#N/A,FALSE,"CBR North America Consolidated"}</definedName>
    <definedName name="_e1" hidden="1">{"Balance Sheet",#N/A,FALSE,"CBR North America Consolidated"}</definedName>
    <definedName name="_eu93" localSheetId="13" hidden="1">{"Comp_of_Price_Effect",#N/A,FALSE,"QTRDPVAR"}</definedName>
    <definedName name="_eu93" hidden="1">{"Comp_of_Price_Effect",#N/A,FALSE,"QTRDPVAR"}</definedName>
    <definedName name="_f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f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Fill" hidden="1">#REF!</definedName>
    <definedName name="_Fill1" hidden="1">#REF!</definedName>
    <definedName name="_xlnm._FilterDatabase" hidden="1">#REF!</definedName>
    <definedName name="_gen2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gen2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h2" localSheetId="13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_h2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_hff1" hidden="1">#REF!</definedName>
    <definedName name="_key" hidden="1">#REF!</definedName>
    <definedName name="_Key1" hidden="1">#REF!</definedName>
    <definedName name="_Key2" hidden="1">#REF!</definedName>
    <definedName name="_Key3" hidden="1">#REF!</definedName>
    <definedName name="_mno9" localSheetId="13" hidden="1">{"detail",#N/A,FALSE,"mfg";"summary",#N/A,FALSE,"mfg"}</definedName>
    <definedName name="_mno9" hidden="1">{"detail",#N/A,FALSE,"mfg";"summary",#N/A,FALSE,"mfg"}</definedName>
    <definedName name="_nam305" localSheetId="13" hidden="1">{"detail",#N/A,FALSE,"mfg";"summary",#N/A,FALSE,"mfg"}</definedName>
    <definedName name="_nam305" hidden="1">{"detail",#N/A,FALSE,"mfg";"summary",#N/A,FALSE,"mfg"}</definedName>
    <definedName name="_Net_Sales_Pfizer_Month_Abrev_in_2008_00" hidden="1">#REF!</definedName>
    <definedName name="_neu1" hidden="1">47</definedName>
    <definedName name="_neu2" hidden="1">"5W20QJUQBT31X9QWPI207CDHB"</definedName>
    <definedName name="_new" hidden="1">#REF!</definedName>
    <definedName name="_new1" localSheetId="1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_new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_Order1" hidden="1">255</definedName>
    <definedName name="_Order1_1" hidden="1">0</definedName>
    <definedName name="_Order2" hidden="1">255</definedName>
    <definedName name="_pcSlicerSheet_Slicer1" hidden="1">#REF!</definedName>
    <definedName name="_pcSlicerSheet_Slicer2" hidden="1">#REF!</definedName>
    <definedName name="_pcSlicerSheet_Slicer3" hidden="1">#REF!</definedName>
    <definedName name="_pcSlicerSheet1_Slicer1" hidden="1">#REF!</definedName>
    <definedName name="_pcSlicerSheet1_Slicer2" hidden="1">#REF!</definedName>
    <definedName name="_pcSlicerSheet1_Slicer3" hidden="1">#REF!</definedName>
    <definedName name="_pcSlicerSheet2_Slicer1" hidden="1">#REF!</definedName>
    <definedName name="_pcSlicerSheet2_Slicer2" hidden="1">#REF!</definedName>
    <definedName name="_pcSlicerSheet2_Slicer3" hidden="1">#REF!</definedName>
    <definedName name="_pcSlicerSheet3_Slicer1" hidden="1">#REF!</definedName>
    <definedName name="_pcSlicerSheet3_Slicer2" hidden="1">#REF!</definedName>
    <definedName name="_pcSlicerSheet3_Slicer3" hidden="1">#REF!</definedName>
    <definedName name="_PL65" localSheetId="13" hidden="1">{"PAGE 1",#N/A,FALSE,"ES-01-XX";"PAGE 2",#N/A,FALSE,"ES-01-XX"}</definedName>
    <definedName name="_PL65" hidden="1">{"PAGE 1",#N/A,FALSE,"ES-01-XX";"PAGE 2",#N/A,FALSE,"ES-01-XX"}</definedName>
    <definedName name="_pp1" localSheetId="13" hidden="1">{#N/A,#N/A,FALSE,"Trends";#N/A,#N/A,FALSE,"As Reported";#N/A,#N/A,FALSE,"(un) Commited"}</definedName>
    <definedName name="_pp1" hidden="1">{#N/A,#N/A,FALSE,"Trends";#N/A,#N/A,FALSE,"As Reported";#N/A,#N/A,FALSE,"(un) Commited"}</definedName>
    <definedName name="_puc101" localSheetId="13" hidden="1">{#N/A,"PURCHM",FALSE,"Business Analysis";#N/A,"SPADD",FALSE,"Business Analysis"}</definedName>
    <definedName name="_puc101" hidden="1">{#N/A,"PURCHM",FALSE,"Business Analysis";#N/A,"SPADD",FALSE,"Business Analysis"}</definedName>
    <definedName name="_puc102" localSheetId="13" hidden="1">{#N/A,"PURCHM",FALSE,"Business Analysis";#N/A,"SPADD",FALSE,"Business Analysis"}</definedName>
    <definedName name="_puc102" hidden="1">{#N/A,"PURCHM",FALSE,"Business Analysis";#N/A,"SPADD",FALSE,"Business Analysis"}</definedName>
    <definedName name="_r" localSheetId="13" hidden="1">{#N/A,#N/A,FALSE,"Pharm";#N/A,#N/A,FALSE,"WWCM"}</definedName>
    <definedName name="_r" hidden="1">{#N/A,#N/A,FALSE,"Pharm";#N/A,#N/A,FALSE,"WWCM"}</definedName>
    <definedName name="_r5etw" localSheetId="13" hidden="1">{"Cash Flow",#N/A,FALSE}</definedName>
    <definedName name="_r5etw" hidden="1">{"Cash Flow",#N/A,FALSE}</definedName>
    <definedName name="_rc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r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_Regression_Int" hidden="1">1</definedName>
    <definedName name="_Regression_X" hidden="1">#REF!</definedName>
    <definedName name="_S1" hidden="1">#REF!</definedName>
    <definedName name="_s34" localSheetId="13" hidden="1">{"QTD_GENERALH2",#N/A,FALSE,"QTD"}</definedName>
    <definedName name="_s34" hidden="1">{"QTD_GENERALH2",#N/A,FALSE,"QTD"}</definedName>
    <definedName name="_sd34" localSheetId="13" hidden="1">{"QTD",#N/A,FALSE,"SUM"}</definedName>
    <definedName name="_sd34" hidden="1">{"QTD",#N/A,FALSE,"SUM"}</definedName>
    <definedName name="_Sort" hidden="1">#REF!</definedName>
    <definedName name="_Sort1" hidden="1">#REF!</definedName>
    <definedName name="_Sort2" hidden="1">#REF!</definedName>
    <definedName name="_ss1" localSheetId="13" hidden="1">{"detail",#N/A,FALSE,"mfg";"summary",#N/A,FALSE,"mfg"}</definedName>
    <definedName name="_ss1" hidden="1">{"detail",#N/A,FALSE,"mfg";"summary",#N/A,FALSE,"mfg"}</definedName>
    <definedName name="_Table1_In1" localSheetId="13" hidden="1">#REF!</definedName>
    <definedName name="_Table1_In1" hidden="1">#REF!</definedName>
    <definedName name="_Table1_Out" localSheetId="13" hidden="1">#REF!</definedName>
    <definedName name="_Table1_Out" hidden="1">#REF!</definedName>
    <definedName name="_Table2_In1" localSheetId="13" hidden="1">#REF!</definedName>
    <definedName name="_Table2_In1" hidden="1">#REF!</definedName>
    <definedName name="_Table2_In2" localSheetId="13" hidden="1">#REF!</definedName>
    <definedName name="_Table2_In2" hidden="1">#REF!</definedName>
    <definedName name="_Table2_Out" localSheetId="13" hidden="1">#REF!</definedName>
    <definedName name="_Table2_Out" hidden="1">#REF!</definedName>
    <definedName name="_tm1" localSheetId="13" hidden="1">{#N/A,#N/A,FALSE,"Pharm";#N/A,#N/A,FALSE,"WWCM"}</definedName>
    <definedName name="_tm1" hidden="1">{#N/A,#N/A,FALSE,"Pharm";#N/A,#N/A,FALSE,"WWCM"}</definedName>
    <definedName name="_What" hidden="1">#REF!</definedName>
    <definedName name="_wrn071" localSheetId="13" hidden="1">{#N/A,"PURCHM",FALSE,"Business Analysis";#N/A,"SPADD",FALSE,"Business Analysis"}</definedName>
    <definedName name="_wrn071" hidden="1">{#N/A,"PURCHM",FALSE,"Business Analysis";#N/A,"SPADD",FALSE,"Business Analysis"}</definedName>
    <definedName name="_wrn213" localSheetId="13" hidden="1">{"detail",#N/A,FALSE,"mfg";"summary",#N/A,FALSE,"mfg"}</definedName>
    <definedName name="_wrn213" hidden="1">{"detail",#N/A,FALSE,"mfg";"summary",#N/A,FALSE,"mfg"}</definedName>
    <definedName name="_WRN41" localSheetId="13" hidden="1">{"detail",#N/A,FALSE,"mfg";"summary",#N/A,FALSE,"mfg"}</definedName>
    <definedName name="_WRN41" hidden="1">{"detail",#N/A,FALSE,"mfg";"summary",#N/A,FALSE,"mfg"}</definedName>
    <definedName name="_wrn413" localSheetId="13" hidden="1">{"detail",#N/A,FALSE,"mfg";"summary",#N/A,FALSE,"mfg"}</definedName>
    <definedName name="_wrn413" hidden="1">{"detail",#N/A,FALSE,"mfg";"summary",#N/A,FALSE,"mfg"}</definedName>
    <definedName name="_wrn51" localSheetId="13" hidden="1">{#N/A,"PURCHM",FALSE,"Business Analysis";#N/A,"SPADD",FALSE,"Business Analysis"}</definedName>
    <definedName name="_wrn51" hidden="1">{#N/A,"PURCHM",FALSE,"Business Analysis";#N/A,"SPADD",FALSE,"Business Analysis"}</definedName>
    <definedName name="_wrn61" localSheetId="13" hidden="1">{"detail",#N/A,FALSE,"mfg";"summary",#N/A,FALSE,"mfg"}</definedName>
    <definedName name="_wrn61" hidden="1">{"detail",#N/A,FALSE,"mfg";"summary",#N/A,FALSE,"mfg"}</definedName>
    <definedName name="_wrn651" localSheetId="13" hidden="1">{"detail",#N/A,FALSE,"mfg";"summary",#N/A,FALSE,"mfg"}</definedName>
    <definedName name="_wrn651" hidden="1">{"detail",#N/A,FALSE,"mfg";"summary",#N/A,FALSE,"mfg"}</definedName>
    <definedName name="_WVU41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_WVU4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_wvu42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_wvu4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_x1" localSheetId="13" hidden="1">{"detail",#N/A,FALSE,"mfg";"summary",#N/A,FALSE,"mfg"}</definedName>
    <definedName name="_x1" hidden="1">{"detail",#N/A,FALSE,"mfg";"summary",#N/A,FALSE,"mfg"}</definedName>
    <definedName name="_X2" localSheetId="13" hidden="1">{#N/A,#N/A,FALSE,"Other";#N/A,#N/A,FALSE,"Ace";#N/A,#N/A,FALSE,"Derm"}</definedName>
    <definedName name="_X2" hidden="1">{#N/A,#N/A,FALSE,"Other";#N/A,#N/A,FALSE,"Ace";#N/A,#N/A,FALSE,"Derm"}</definedName>
    <definedName name="_x3" localSheetId="13" hidden="1">{"detail",#N/A,FALSE,"mfg";"summary",#N/A,FALSE,"mfg"}</definedName>
    <definedName name="_x3" hidden="1">{"detail",#N/A,FALSE,"mfg";"summary",#N/A,FALSE,"mfg"}</definedName>
    <definedName name="_x4" localSheetId="13" hidden="1">{#N/A,"PURCHM",FALSE,"Business Analysis";#N/A,"SPADD",FALSE,"Business Analysis"}</definedName>
    <definedName name="_x4" hidden="1">{#N/A,"PURCHM",FALSE,"Business Analysis";#N/A,"SPADD",FALSE,"Business Analysis"}</definedName>
    <definedName name="_x5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x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xx10" localSheetId="13" hidden="1">{#N/A,"PURCHM",FALSE,"Business Analysis";#N/A,"SPADD",FALSE,"Business Analysis"}</definedName>
    <definedName name="_xx10" hidden="1">{#N/A,"PURCHM",FALSE,"Business Analysis";#N/A,"SPADD",FALSE,"Business Analysis"}</definedName>
    <definedName name="_xx3" localSheetId="13" hidden="1">{"detail",#N/A,FALSE,"mfg";"summary",#N/A,FALSE,"mfg"}</definedName>
    <definedName name="_xx3" hidden="1">{"detail",#N/A,FALSE,"mfg";"summary",#N/A,FALSE,"mfg"}</definedName>
    <definedName name="_xx4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xx4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_xx5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xx5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_xx6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xx6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_xx7" localSheetId="13" hidden="1">{"oct_res_comm",#N/A,FALSE,"VarToBud"}</definedName>
    <definedName name="_xx7" hidden="1">{"oct_res_comm",#N/A,FALSE,"VarToBud"}</definedName>
    <definedName name="_xx8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xx8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_xx9" localSheetId="13" hidden="1">{"AS REP",#N/A,FALSE,"EEFSNAP2";"PROP",#N/A,FALSE,"EEFSNAP2";"RISKS",#N/A,FALSE,"EEFSNAP2";"VIEW ALL",#N/A,FALSE,"EEFSNAP2"}</definedName>
    <definedName name="_xx9" hidden="1">{"AS REP",#N/A,FALSE,"EEFSNAP2";"PROP",#N/A,FALSE,"EEFSNAP2";"RISKS",#N/A,FALSE,"EEFSNAP2";"VIEW ALL",#N/A,FALSE,"EEFSNAP2"}</definedName>
    <definedName name="_y5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y5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_z12" localSheetId="13" hidden="1">{"pro_view",#N/A,FALSE,"EEFSNAP2";"rep_view",#N/A,FALSE,"EEFSNAP2"}</definedName>
    <definedName name="_z12" hidden="1">{"pro_view",#N/A,FALSE,"EEFSNAP2";"rep_view",#N/A,FALSE,"EEFSNAP2"}</definedName>
    <definedName name="_z2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z2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z25" localSheetId="13" hidden="1">{"detail",#N/A,FALSE,"mfg";"summary",#N/A,FALSE,"mfg"}</definedName>
    <definedName name="_z25" hidden="1">{"detail",#N/A,FALSE,"mfg";"summary",#N/A,FALSE,"mfg"}</definedName>
    <definedName name="_zz1" localSheetId="13" hidden="1">{"pro_view",#N/A,FALSE,"EEFSNAP2";"rep_view",#N/A,FALSE,"EEFSNAP2"}</definedName>
    <definedName name="_zz1" hidden="1">{"pro_view",#N/A,FALSE,"EEFSNAP2";"rep_view",#N/A,FALSE,"EEFSNAP2"}</definedName>
    <definedName name="_zz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_zz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1a" localSheetId="13" hidden="1">{#N/A,"PURCHM",FALSE,"Business Analysis";#N/A,"SPADD",FALSE,"Business Analysis"}</definedName>
    <definedName name="a1a" hidden="1">{#N/A,"PURCHM",FALSE,"Business Analysis";#N/A,"SPADD",FALSE,"Business Analysis"}</definedName>
    <definedName name="a1b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2a" localSheetId="13" hidden="1">{"detail",#N/A,FALSE,"mfg";"summary",#N/A,FALSE,"mfg"}</definedName>
    <definedName name="a2a" hidden="1">{"detail",#N/A,FALSE,"mfg";"summary",#N/A,FALSE,"mfg"}</definedName>
    <definedName name="aa" localSheetId="13" hidden="1">{#N/A,#N/A,FALSE,"Pharm";#N/A,#N/A,FALSE,"WWCM"}</definedName>
    <definedName name="aa" hidden="1">{#N/A,#N/A,FALSE,"Pharm";#N/A,#N/A,FALSE,"WWCM"}</definedName>
    <definedName name="aaa" localSheetId="13" hidden="1">{#N/A,#N/A,FALSE,"Pharm";#N/A,#N/A,FALSE,"WWCM"}</definedName>
    <definedName name="aaa" hidden="1">{#N/A,#N/A,FALSE,"Pharm";#N/A,#N/A,FALSE,"WWCM"}</definedName>
    <definedName name="äää" localSheetId="13" hidden="1">{#N/A,#N/A,FALSE,"Umsatz 99";#N/A,#N/A,FALSE,"ER 99 "}</definedName>
    <definedName name="äää" hidden="1">{#N/A,#N/A,FALSE,"Umsatz 99";#N/A,#N/A,FALSE,"ER 99 "}</definedName>
    <definedName name="AAA_DOCTOPS" hidden="1">"AAA_SET"</definedName>
    <definedName name="AAA_duser" hidden="1">"OFF"</definedName>
    <definedName name="aaaa" localSheetId="13" hidden="1">{#N/A,#N/A,FALSE,"REPORT"}</definedName>
    <definedName name="aaaa" hidden="1">{#N/A,#N/A,FALSE,"REPORT"}</definedName>
    <definedName name="aaaaa" localSheetId="13" hidden="1">{#N/A,#N/A,FALSE,"REPORT"}</definedName>
    <definedName name="aaaaa" hidden="1">{#N/A,#N/A,FALSE,"REPORT"}</definedName>
    <definedName name="aaaaaa" localSheetId="13" hidden="1">{#N/A,#N/A,FALSE,"REPORT"}</definedName>
    <definedName name="aaaaaa" hidden="1">{#N/A,#N/A,FALSE,"REPORT"}</definedName>
    <definedName name="aaaaaaa" localSheetId="13" hidden="1">{#N/A,#N/A,FALSE,"REPORT"}</definedName>
    <definedName name="aaaaaaa" hidden="1">{#N/A,#N/A,FALSE,"REPORT"}</definedName>
    <definedName name="aaaaaaaaa" localSheetId="13" hidden="1">{#N/A,"PURCHM",FALSE,"Business Analysis";#N/A,"SPADD",FALSE,"Business Analysis"}</definedName>
    <definedName name="aaaaaaaaa" hidden="1">{#N/A,"PURCHM",FALSE,"Business Analysis";#N/A,"SPADD",FALSE,"Business Analysis"}</definedName>
    <definedName name="aaaaaaaaaaa" localSheetId="13" hidden="1">{#N/A,#N/A,FALSE,"REPORT"}</definedName>
    <definedName name="aaaaaaaaaaa" hidden="1">{#N/A,#N/A,FALSE,"REPORT"}</definedName>
    <definedName name="aaaaaaaaaaaaaaa" localSheetId="13" hidden="1">{#N/A,#N/A,FALSE,"Pharm";#N/A,#N/A,FALSE,"WWCM"}</definedName>
    <definedName name="aaaaaaaaaaaaaaa" hidden="1">{#N/A,#N/A,FALSE,"Pharm";#N/A,#N/A,FALSE,"WWCM"}</definedName>
    <definedName name="aaaaaaaaaaaaaaaaa" localSheetId="13" hidden="1">{#N/A,"PURCHM",FALSE,"Business Analysis";#N/A,"SPADD",FALSE,"Business Analysis"}</definedName>
    <definedName name="aaaaaaaaaaaaaaaaa" hidden="1">{#N/A,"PURCHM",FALSE,"Business Analysis";#N/A,"SPADD",FALSE,"Business Analysis"}</definedName>
    <definedName name="aaaaaaaaaaaaaaaaaaaaaaaaaa" localSheetId="13" hidden="1">{"detail",#N/A,FALSE,"mfg";"summary",#N/A,FALSE,"mfg"}</definedName>
    <definedName name="aaaaaaaaaaaaaaaaaaaaaaaaaa" hidden="1">{"detail",#N/A,FALSE,"mfg";"summary",#N/A,FALSE,"mfg"}</definedName>
    <definedName name="äääööö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äääööö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aaasb" localSheetId="13" hidden="1">{#N/A,#N/A,FALSE,"Pharm";#N/A,#N/A,FALSE,"WWCM"}</definedName>
    <definedName name="aaasb" hidden="1">{#N/A,#N/A,FALSE,"Pharm";#N/A,#N/A,FALSE,"WWCM"}</definedName>
    <definedName name="aab" localSheetId="13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ddd" localSheetId="13" hidden="1">{#N/A,#N/A,FALSE,"REPORT"}</definedName>
    <definedName name="aaddd" hidden="1">{#N/A,#N/A,FALSE,"REPORT"}</definedName>
    <definedName name="aas" localSheetId="13" hidden="1">{#N/A,#N/A,FALSE,"1";#N/A,#N/A,FALSE,"2";#N/A,#N/A,FALSE,"16 - 17";#N/A,#N/A,FALSE,"18 - 19";#N/A,#N/A,FALSE,"26";#N/A,#N/A,FALSE,"27";#N/A,#N/A,FALSE,"28"}</definedName>
    <definedName name="aas" hidden="1">{#N/A,#N/A,FALSE,"1";#N/A,#N/A,FALSE,"2";#N/A,#N/A,FALSE,"16 - 17";#N/A,#N/A,FALSE,"18 - 19";#N/A,#N/A,FALSE,"26";#N/A,#N/A,FALSE,"27";#N/A,#N/A,FALSE,"28"}</definedName>
    <definedName name="aass" localSheetId="13" hidden="1">{"detail",#N/A,FALSE,"mfg";"summary",#N/A,FALSE,"mfg"}</definedName>
    <definedName name="aass" hidden="1">{"detail",#N/A,FALSE,"mfg";"summary",#N/A,FALSE,"mfg"}</definedName>
    <definedName name="aaww" localSheetId="13" hidden="1">{"Polymers Details",#N/A,FALSE,"Current Yr";"Polymer Details",#N/A,FALSE,"Budget";"Polymer Details",#N/A,FALSE,"Prior Year"}</definedName>
    <definedName name="aaww" hidden="1">{"Polymers Details",#N/A,FALSE,"Current Yr";"Polymer Details",#N/A,FALSE,"Budget";"Polymer Details",#N/A,FALSE,"Prior Year"}</definedName>
    <definedName name="aax" localSheetId="13" hidden="1">{"detail",#N/A,FALSE,"mfg";"summary",#N/A,FALSE,"mfg"}</definedName>
    <definedName name="aax" hidden="1">{"detail",#N/A,FALSE,"mfg";"summary",#N/A,FALSE,"mfg"}</definedName>
    <definedName name="ab" localSheetId="13" hidden="1">{#N/A,#N/A,FALSE,"Pharm";#N/A,#N/A,FALSE,"WWCM"}</definedName>
    <definedName name="ab" hidden="1">{#N/A,#N/A,FALSE,"Pharm";#N/A,#N/A,FALSE,"WWCM"}</definedName>
    <definedName name="abc" localSheetId="13" hidden="1">{#N/A,#N/A,FALSE,"REPORT"}</definedName>
    <definedName name="abc" hidden="1">{#N/A,#N/A,FALSE,"REPORT"}</definedName>
    <definedName name="abc0mq" localSheetId="13" hidden="1">{#N/A,"PURCHM",FALSE,"Business Analysis";#N/A,"SPADD",FALSE,"Business Analysis"}</definedName>
    <definedName name="abc0mq" hidden="1">{#N/A,"PURCHM",FALSE,"Business Analysis";#N/A,"SPADD",FALSE,"Business Analysis"}</definedName>
    <definedName name="abc0nks" localSheetId="13" hidden="1">{"detail",#N/A,FALSE,"mfg";"summary",#N/A,FALSE,"mfg"}</definedName>
    <definedName name="abc0nks" hidden="1">{"detail",#N/A,FALSE,"mfg";"summary",#N/A,FALSE,"mfg"}</definedName>
    <definedName name="abc101a" localSheetId="13" hidden="1">{#N/A,"PURCHM",FALSE,"Business Analysis";#N/A,"SPADD",FALSE,"Business Analysis"}</definedName>
    <definedName name="abc101a" hidden="1">{#N/A,"PURCHM",FALSE,"Business Analysis";#N/A,"SPADD",FALSE,"Business Analysis"}</definedName>
    <definedName name="abc109a" localSheetId="13" hidden="1">{"detail",#N/A,FALSE,"mfg";"summary",#N/A,FALSE,"mfg"}</definedName>
    <definedName name="abc109a" hidden="1">{"detail",#N/A,FALSE,"mfg";"summary",#N/A,FALSE,"mfg"}</definedName>
    <definedName name="abc11a" localSheetId="13" hidden="1">{"detail",#N/A,FALSE,"mfg";"summary",#N/A,FALSE,"mfg"}</definedName>
    <definedName name="abc11a" hidden="1">{"detail",#N/A,FALSE,"mfg";"summary",#N/A,FALSE,"mfg"}</definedName>
    <definedName name="abc11ab" localSheetId="13" hidden="1">{#N/A,"PURCHM",FALSE,"Business Analysis";#N/A,"SPADD",FALSE,"Business Analysis"}</definedName>
    <definedName name="abc11ab" hidden="1">{#N/A,"PURCHM",FALSE,"Business Analysis";#N/A,"SPADD",FALSE,"Business Analysis"}</definedName>
    <definedName name="abc12a" localSheetId="13" hidden="1">{"detail",#N/A,FALSE,"mfg";"summary",#N/A,FALSE,"mfg"}</definedName>
    <definedName name="abc12a" hidden="1">{"detail",#N/A,FALSE,"mfg";"summary",#N/A,FALSE,"mfg"}</definedName>
    <definedName name="abc13a" localSheetId="13" hidden="1">{"detail",#N/A,FALSE,"mfg";"summary",#N/A,FALSE,"mfg"}</definedName>
    <definedName name="abc13a" hidden="1">{"detail",#N/A,FALSE,"mfg";"summary",#N/A,FALSE,"mfg"}</definedName>
    <definedName name="abc14a" localSheetId="13" hidden="1">{"detail",#N/A,FALSE,"mfg";"summary",#N/A,FALSE,"mfg"}</definedName>
    <definedName name="abc14a" hidden="1">{"detail",#N/A,FALSE,"mfg";"summary",#N/A,FALSE,"mfg"}</definedName>
    <definedName name="abc1b" localSheetId="13" hidden="1">{#N/A,"PURCHM",FALSE,"Business Analysis";#N/A,"SPADD",FALSE,"Business Analysis"}</definedName>
    <definedName name="abc1b" hidden="1">{#N/A,"PURCHM",FALSE,"Business Analysis";#N/A,"SPADD",FALSE,"Business Analysis"}</definedName>
    <definedName name="abc200a" localSheetId="13" hidden="1">{"detail",#N/A,FALSE,"mfg";"summary",#N/A,FALSE,"mfg"}</definedName>
    <definedName name="abc200a" hidden="1">{"detail",#N/A,FALSE,"mfg";"summary",#N/A,FALSE,"mfg"}</definedName>
    <definedName name="abc202a" localSheetId="13" hidden="1">{"detail",#N/A,FALSE,"mfg";"summary",#N/A,FALSE,"mfg"}</definedName>
    <definedName name="abc202a" hidden="1">{"detail",#N/A,FALSE,"mfg";"summary",#N/A,FALSE,"mfg"}</definedName>
    <definedName name="abc202b" localSheetId="13" hidden="1">{#N/A,"PURCHM",FALSE,"Business Analysis";#N/A,"SPADD",FALSE,"Business Analysis"}</definedName>
    <definedName name="abc202b" hidden="1">{#N/A,"PURCHM",FALSE,"Business Analysis";#N/A,"SPADD",FALSE,"Business Analysis"}</definedName>
    <definedName name="abc213a" localSheetId="13" hidden="1">{"detail",#N/A,FALSE,"mfg";"summary",#N/A,FALSE,"mfg"}</definedName>
    <definedName name="abc213a" hidden="1">{"detail",#N/A,FALSE,"mfg";"summary",#N/A,FALSE,"mfg"}</definedName>
    <definedName name="abc2a" localSheetId="13" hidden="1">{"detail",#N/A,FALSE,"mfg";"summary",#N/A,FALSE,"mfg"}</definedName>
    <definedName name="abc2a" hidden="1">{"detail",#N/A,FALSE,"mfg";"summary",#N/A,FALSE,"mfg"}</definedName>
    <definedName name="abc312b" localSheetId="13" hidden="1">{"detail",#N/A,FALSE,"mfg";"summary",#N/A,FALSE,"mfg"}</definedName>
    <definedName name="abc312b" hidden="1">{"detail",#N/A,FALSE,"mfg";"summary",#N/A,FALSE,"mfg"}</definedName>
    <definedName name="abc31a" localSheetId="13" hidden="1">{"detail",#N/A,FALSE,"mfg";"summary",#N/A,FALSE,"mfg"}</definedName>
    <definedName name="abc31a" hidden="1">{"detail",#N/A,FALSE,"mfg";"summary",#N/A,FALSE,"mfg"}</definedName>
    <definedName name="abc32b" localSheetId="13" hidden="1">{"detail",#N/A,FALSE,"mfg";"summary",#N/A,FALSE,"mfg"}</definedName>
    <definedName name="abc32b" hidden="1">{"detail",#N/A,FALSE,"mfg";"summary",#N/A,FALSE,"mfg"}</definedName>
    <definedName name="abc35b" localSheetId="13" hidden="1">{"detail",#N/A,FALSE,"mfg";"summary",#N/A,FALSE,"mfg"}</definedName>
    <definedName name="abc35b" hidden="1">{"detail",#N/A,FALSE,"mfg";"summary",#N/A,FALSE,"mfg"}</definedName>
    <definedName name="abc36b" localSheetId="13" hidden="1">{"detail",#N/A,FALSE,"mfg";"summary",#N/A,FALSE,"mfg"}</definedName>
    <definedName name="abc36b" hidden="1">{"detail",#N/A,FALSE,"mfg";"summary",#N/A,FALSE,"mfg"}</definedName>
    <definedName name="abc37b" localSheetId="13" hidden="1">{"detail",#N/A,FALSE,"mfg";"summary",#N/A,FALSE,"mfg"}</definedName>
    <definedName name="abc37b" hidden="1">{"detail",#N/A,FALSE,"mfg";"summary",#N/A,FALSE,"mfg"}</definedName>
    <definedName name="abc38b" localSheetId="13" hidden="1">{"detail",#N/A,FALSE,"mfg";"summary",#N/A,FALSE,"mfg"}</definedName>
    <definedName name="abc38b" hidden="1">{"detail",#N/A,FALSE,"mfg";"summary",#N/A,FALSE,"mfg"}</definedName>
    <definedName name="abc41b" localSheetId="13" hidden="1">{"detail",#N/A,FALSE,"mfg";"summary",#N/A,FALSE,"mfg"}</definedName>
    <definedName name="abc41b" hidden="1">{"detail",#N/A,FALSE,"mfg";"summary",#N/A,FALSE,"mfg"}</definedName>
    <definedName name="abc42b" localSheetId="13" hidden="1">{"detail",#N/A,FALSE,"mfg";"summary",#N/A,FALSE,"mfg"}</definedName>
    <definedName name="abc42b" hidden="1">{"detail",#N/A,FALSE,"mfg";"summary",#N/A,FALSE,"mfg"}</definedName>
    <definedName name="abc51b" localSheetId="13" hidden="1">{"detail",#N/A,FALSE,"mfg";"summary",#N/A,FALSE,"mfg"}</definedName>
    <definedName name="abc51b" hidden="1">{"detail",#N/A,FALSE,"mfg";"summary",#N/A,FALSE,"mfg"}</definedName>
    <definedName name="abc61b" localSheetId="13" hidden="1">{"detail",#N/A,FALSE,"mfg";"summary",#N/A,FALSE,"mfg"}</definedName>
    <definedName name="abc61b" hidden="1">{"detail",#N/A,FALSE,"mfg";"summary",#N/A,FALSE,"mfg"}</definedName>
    <definedName name="abc67v" localSheetId="13" hidden="1">{#N/A,"PURCHM",FALSE,"Business Analysis";#N/A,"SPADD",FALSE,"Business Analysis"}</definedName>
    <definedName name="abc67v" hidden="1">{#N/A,"PURCHM",FALSE,"Business Analysis";#N/A,"SPADD",FALSE,"Business Analysis"}</definedName>
    <definedName name="abc71b" localSheetId="13" hidden="1">{"detail",#N/A,FALSE,"mfg";"summary",#N/A,FALSE,"mfg"}</definedName>
    <definedName name="abc71b" hidden="1">{"detail",#N/A,FALSE,"mfg";"summary",#N/A,FALSE,"mfg"}</definedName>
    <definedName name="abc9bn" localSheetId="13" hidden="1">{"detail",#N/A,FALSE,"mfg";"summary",#N/A,FALSE,"mfg"}</definedName>
    <definedName name="abc9bn" hidden="1">{"detail",#N/A,FALSE,"mfg";"summary",#N/A,FALSE,"mfg"}</definedName>
    <definedName name="abc9er" localSheetId="13" hidden="1">{"detail",#N/A,FALSE,"mfg";"summary",#N/A,FALSE,"mfg"}</definedName>
    <definedName name="abc9er" hidden="1">{"detail",#N/A,FALSE,"mfg";"summary",#N/A,FALSE,"mfg"}</definedName>
    <definedName name="abc9kn" localSheetId="13" hidden="1">{"detail",#N/A,FALSE,"mfg";"summary",#N/A,FALSE,"mfg"}</definedName>
    <definedName name="abc9kn" hidden="1">{"detail",#N/A,FALSE,"mfg";"summary",#N/A,FALSE,"mfg"}</definedName>
    <definedName name="abca312" localSheetId="13" hidden="1">{"detail",#N/A,FALSE,"mfg";"summary",#N/A,FALSE,"mfg"}</definedName>
    <definedName name="abca312" hidden="1">{"detail",#N/A,FALSE,"mfg";"summary",#N/A,FALSE,"mfg"}</definedName>
    <definedName name="abca312b" localSheetId="13" hidden="1">{"detail",#N/A,FALSE,"mfg";"summary",#N/A,FALSE,"mfg"}</definedName>
    <definedName name="abca312b" hidden="1">{"detail",#N/A,FALSE,"mfg";"summary",#N/A,FALSE,"mfg"}</definedName>
    <definedName name="abcd" localSheetId="13" hidden="1">{#N/A,"PURCHM",FALSE,"Business Analysis";#N/A,"SPADD",FALSE,"Business Analysis"}</definedName>
    <definedName name="abcd" hidden="1">{#N/A,"PURCHM",FALSE,"Business Analysis";#N/A,"SPADD",FALSE,"Business Analysis"}</definedName>
    <definedName name="abcd1" localSheetId="13" hidden="1">{#N/A,"PURCHM",FALSE,"Business Analysis";#N/A,"SPADD",FALSE,"Business Analysis"}</definedName>
    <definedName name="abcd1" hidden="1">{#N/A,"PURCHM",FALSE,"Business Analysis";#N/A,"SPADD",FALSE,"Business Analysis"}</definedName>
    <definedName name="abcd10" localSheetId="13" hidden="1">{#N/A,"PURCHM",FALSE,"Business Analysis";#N/A,"SPADD",FALSE,"Business Analysis"}</definedName>
    <definedName name="abcd10" hidden="1">{#N/A,"PURCHM",FALSE,"Business Analysis";#N/A,"SPADD",FALSE,"Business Analysis"}</definedName>
    <definedName name="abcd101" localSheetId="13" hidden="1">{#N/A,"PURCHM",FALSE,"Business Analysis";#N/A,"SPADD",FALSE,"Business Analysis"}</definedName>
    <definedName name="abcd101" hidden="1">{#N/A,"PURCHM",FALSE,"Business Analysis";#N/A,"SPADD",FALSE,"Business Analysis"}</definedName>
    <definedName name="abcd10a" localSheetId="13" hidden="1">{#N/A,"PURCHM",FALSE,"Business Analysis";#N/A,"SPADD",FALSE,"Business Analysis"}</definedName>
    <definedName name="abcd10a" hidden="1">{#N/A,"PURCHM",FALSE,"Business Analysis";#N/A,"SPADD",FALSE,"Business Analysis"}</definedName>
    <definedName name="abcd11" localSheetId="13" hidden="1">{#N/A,"PURCHM",FALSE,"Business Analysis";#N/A,"SPADD",FALSE,"Business Analysis"}</definedName>
    <definedName name="abcd11" hidden="1">{#N/A,"PURCHM",FALSE,"Business Analysis";#N/A,"SPADD",FALSE,"Business Analysis"}</definedName>
    <definedName name="abcd12" localSheetId="13" hidden="1">{#N/A,"PURCHM",FALSE,"Business Analysis";#N/A,"SPADD",FALSE,"Business Analysis"}</definedName>
    <definedName name="abcd12" hidden="1">{#N/A,"PURCHM",FALSE,"Business Analysis";#N/A,"SPADD",FALSE,"Business Analysis"}</definedName>
    <definedName name="abcd12b" localSheetId="13" hidden="1">{#N/A,"PURCHM",FALSE,"Business Analysis";#N/A,"SPADD",FALSE,"Business Analysis"}</definedName>
    <definedName name="abcd12b" hidden="1">{#N/A,"PURCHM",FALSE,"Business Analysis";#N/A,"SPADD",FALSE,"Business Analysis"}</definedName>
    <definedName name="abcd2" localSheetId="13" hidden="1">{#N/A,"PURCHM",FALSE,"Business Analysis";#N/A,"SPADD",FALSE,"Business Analysis"}</definedName>
    <definedName name="abcd2" hidden="1">{#N/A,"PURCHM",FALSE,"Business Analysis";#N/A,"SPADD",FALSE,"Business Analysis"}</definedName>
    <definedName name="abcd200" localSheetId="13" hidden="1">{#N/A,"PURCHM",FALSE,"Business Analysis";#N/A,"SPADD",FALSE,"Business Analysis"}</definedName>
    <definedName name="abcd200" hidden="1">{#N/A,"PURCHM",FALSE,"Business Analysis";#N/A,"SPADD",FALSE,"Business Analysis"}</definedName>
    <definedName name="abcd200b" localSheetId="13" hidden="1">{#N/A,"PURCHM",FALSE,"Business Analysis";#N/A,"SPADD",FALSE,"Business Analysis"}</definedName>
    <definedName name="abcd200b" hidden="1">{#N/A,"PURCHM",FALSE,"Business Analysis";#N/A,"SPADD",FALSE,"Business Analysis"}</definedName>
    <definedName name="abcd202" localSheetId="13" hidden="1">{#N/A,"PURCHM",FALSE,"Business Analysis";#N/A,"SPADD",FALSE,"Business Analysis"}</definedName>
    <definedName name="abcd202" hidden="1">{#N/A,"PURCHM",FALSE,"Business Analysis";#N/A,"SPADD",FALSE,"Business Analysis"}</definedName>
    <definedName name="abcd21" localSheetId="13" hidden="1">{#N/A,"PURCHM",FALSE,"Business Analysis";#N/A,"SPADD",FALSE,"Business Analysis"}</definedName>
    <definedName name="abcd21" hidden="1">{#N/A,"PURCHM",FALSE,"Business Analysis";#N/A,"SPADD",FALSE,"Business Analysis"}</definedName>
    <definedName name="abcd212" localSheetId="13" hidden="1">{#N/A,"PURCHM",FALSE,"Business Analysis";#N/A,"SPADD",FALSE,"Business Analysis"}</definedName>
    <definedName name="abcd212" hidden="1">{#N/A,"PURCHM",FALSE,"Business Analysis";#N/A,"SPADD",FALSE,"Business Analysis"}</definedName>
    <definedName name="abcd21225b" localSheetId="13" hidden="1">{#N/A,"PURCHM",FALSE,"Business Analysis";#N/A,"SPADD",FALSE,"Business Analysis"}</definedName>
    <definedName name="abcd21225b" hidden="1">{#N/A,"PURCHM",FALSE,"Business Analysis";#N/A,"SPADD",FALSE,"Business Analysis"}</definedName>
    <definedName name="abcd212b" localSheetId="13" hidden="1">{#N/A,"PURCHM",FALSE,"Business Analysis";#N/A,"SPADD",FALSE,"Business Analysis"}</definedName>
    <definedName name="abcd212b" hidden="1">{#N/A,"PURCHM",FALSE,"Business Analysis";#N/A,"SPADD",FALSE,"Business Analysis"}</definedName>
    <definedName name="abcd213" localSheetId="13" hidden="1">{#N/A,"PURCHM",FALSE,"Business Analysis";#N/A,"SPADD",FALSE,"Business Analysis"}</definedName>
    <definedName name="abcd213" hidden="1">{#N/A,"PURCHM",FALSE,"Business Analysis";#N/A,"SPADD",FALSE,"Business Analysis"}</definedName>
    <definedName name="abcd213b" localSheetId="13" hidden="1">{#N/A,"PURCHM",FALSE,"Business Analysis";#N/A,"SPADD",FALSE,"Business Analysis"}</definedName>
    <definedName name="abcd213b" hidden="1">{#N/A,"PURCHM",FALSE,"Business Analysis";#N/A,"SPADD",FALSE,"Business Analysis"}</definedName>
    <definedName name="abcd21kb" localSheetId="13" hidden="1">{#N/A,"PURCHM",FALSE,"Business Analysis";#N/A,"SPADD",FALSE,"Business Analysis"}</definedName>
    <definedName name="abcd21kb" hidden="1">{#N/A,"PURCHM",FALSE,"Business Analysis";#N/A,"SPADD",FALSE,"Business Analysis"}</definedName>
    <definedName name="abcd254" localSheetId="13" hidden="1">{#N/A,"PURCHM",FALSE,"Business Analysis";#N/A,"SPADD",FALSE,"Business Analysis"}</definedName>
    <definedName name="abcd254" hidden="1">{#N/A,"PURCHM",FALSE,"Business Analysis";#N/A,"SPADD",FALSE,"Business Analysis"}</definedName>
    <definedName name="abcd2ab" localSheetId="13" hidden="1">{#N/A,"PURCHM",FALSE,"Business Analysis";#N/A,"SPADD",FALSE,"Business Analysis"}</definedName>
    <definedName name="abcd2ab" hidden="1">{#N/A,"PURCHM",FALSE,"Business Analysis";#N/A,"SPADD",FALSE,"Business Analysis"}</definedName>
    <definedName name="abcd312" localSheetId="13" hidden="1">{#N/A,"PURCHM",FALSE,"Business Analysis";#N/A,"SPADD",FALSE,"Business Analysis"}</definedName>
    <definedName name="abcd312" hidden="1">{#N/A,"PURCHM",FALSE,"Business Analysis";#N/A,"SPADD",FALSE,"Business Analysis"}</definedName>
    <definedName name="abcd312bd" localSheetId="13" hidden="1">{#N/A,"PURCHM",FALSE,"Business Analysis";#N/A,"SPADD",FALSE,"Business Analysis"}</definedName>
    <definedName name="abcd312bd" hidden="1">{#N/A,"PURCHM",FALSE,"Business Analysis";#N/A,"SPADD",FALSE,"Business Analysis"}</definedName>
    <definedName name="abcd32" localSheetId="13" hidden="1">{#N/A,"PURCHM",FALSE,"Business Analysis";#N/A,"SPADD",FALSE,"Business Analysis"}</definedName>
    <definedName name="abcd32" hidden="1">{#N/A,"PURCHM",FALSE,"Business Analysis";#N/A,"SPADD",FALSE,"Business Analysis"}</definedName>
    <definedName name="abcd32b" localSheetId="13" hidden="1">{#N/A,"PURCHM",FALSE,"Business Analysis";#N/A,"SPADD",FALSE,"Business Analysis"}</definedName>
    <definedName name="abcd32b" hidden="1">{#N/A,"PURCHM",FALSE,"Business Analysis";#N/A,"SPADD",FALSE,"Business Analysis"}</definedName>
    <definedName name="abcd33" localSheetId="13" hidden="1">{"detail",#N/A,FALSE,"mfg";"summary",#N/A,FALSE,"mfg"}</definedName>
    <definedName name="abcd33" hidden="1">{"detail",#N/A,FALSE,"mfg";"summary",#N/A,FALSE,"mfg"}</definedName>
    <definedName name="abcd33b" localSheetId="13" hidden="1">{"detail",#N/A,FALSE,"mfg";"summary",#N/A,FALSE,"mfg"}</definedName>
    <definedName name="abcd33b" hidden="1">{"detail",#N/A,FALSE,"mfg";"summary",#N/A,FALSE,"mfg"}</definedName>
    <definedName name="abcd34" localSheetId="13" hidden="1">{#N/A,"PURCHM",FALSE,"Business Analysis";#N/A,"SPADD",FALSE,"Business Analysis"}</definedName>
    <definedName name="abcd34" hidden="1">{#N/A,"PURCHM",FALSE,"Business Analysis";#N/A,"SPADD",FALSE,"Business Analysis"}</definedName>
    <definedName name="abcd34b" localSheetId="13" hidden="1">{#N/A,"PURCHM",FALSE,"Business Analysis";#N/A,"SPADD",FALSE,"Business Analysis"}</definedName>
    <definedName name="abcd34b" hidden="1">{#N/A,"PURCHM",FALSE,"Business Analysis";#N/A,"SPADD",FALSE,"Business Analysis"}</definedName>
    <definedName name="abcd35" localSheetId="13" hidden="1">{#N/A,"PURCHM",FALSE,"Business Analysis";#N/A,"SPADD",FALSE,"Business Analysis"}</definedName>
    <definedName name="abcd35" hidden="1">{#N/A,"PURCHM",FALSE,"Business Analysis";#N/A,"SPADD",FALSE,"Business Analysis"}</definedName>
    <definedName name="abcd35b" localSheetId="13" hidden="1">{#N/A,"PURCHM",FALSE,"Business Analysis";#N/A,"SPADD",FALSE,"Business Analysis"}</definedName>
    <definedName name="abcd35b" hidden="1">{#N/A,"PURCHM",FALSE,"Business Analysis";#N/A,"SPADD",FALSE,"Business Analysis"}</definedName>
    <definedName name="abcd36" localSheetId="13" hidden="1">{"detail",#N/A,FALSE,"mfg";"summary",#N/A,FALSE,"mfg"}</definedName>
    <definedName name="abcd36" hidden="1">{"detail",#N/A,FALSE,"mfg";"summary",#N/A,FALSE,"mfg"}</definedName>
    <definedName name="abcd36b" localSheetId="13" hidden="1">{"detail",#N/A,FALSE,"mfg";"summary",#N/A,FALSE,"mfg"}</definedName>
    <definedName name="abcd36b" hidden="1">{"detail",#N/A,FALSE,"mfg";"summary",#N/A,FALSE,"mfg"}</definedName>
    <definedName name="abcd39" localSheetId="13" hidden="1">{#N/A,"PURCHM",FALSE,"Business Analysis";#N/A,"SPADD",FALSE,"Business Analysis"}</definedName>
    <definedName name="abcd39" hidden="1">{#N/A,"PURCHM",FALSE,"Business Analysis";#N/A,"SPADD",FALSE,"Business Analysis"}</definedName>
    <definedName name="abcd39bd" localSheetId="13" hidden="1">{#N/A,"PURCHM",FALSE,"Business Analysis";#N/A,"SPADD",FALSE,"Business Analysis"}</definedName>
    <definedName name="abcd39bd" hidden="1">{#N/A,"PURCHM",FALSE,"Business Analysis";#N/A,"SPADD",FALSE,"Business Analysis"}</definedName>
    <definedName name="ABCD41" localSheetId="13" hidden="1">{#N/A,"PURCHM",FALSE,"Business Analysis";#N/A,"SPADD",FALSE,"Business Analysis"}</definedName>
    <definedName name="ABCD41" hidden="1">{#N/A,"PURCHM",FALSE,"Business Analysis";#N/A,"SPADD",FALSE,"Business Analysis"}</definedName>
    <definedName name="abcd412" localSheetId="13" hidden="1">{#N/A,"PURCHM",FALSE,"Business Analysis";#N/A,"SPADD",FALSE,"Business Analysis"}</definedName>
    <definedName name="abcd412" hidden="1">{#N/A,"PURCHM",FALSE,"Business Analysis";#N/A,"SPADD",FALSE,"Business Analysis"}</definedName>
    <definedName name="abcd412bd" localSheetId="13" hidden="1">{#N/A,"PURCHM",FALSE,"Business Analysis";#N/A,"SPADD",FALSE,"Business Analysis"}</definedName>
    <definedName name="abcd412bd" hidden="1">{#N/A,"PURCHM",FALSE,"Business Analysis";#N/A,"SPADD",FALSE,"Business Analysis"}</definedName>
    <definedName name="abcd41bd" localSheetId="13" hidden="1">{#N/A,"PURCHM",FALSE,"Business Analysis";#N/A,"SPADD",FALSE,"Business Analysis"}</definedName>
    <definedName name="abcd41bd" hidden="1">{#N/A,"PURCHM",FALSE,"Business Analysis";#N/A,"SPADD",FALSE,"Business Analysis"}</definedName>
    <definedName name="abcd42" localSheetId="13" hidden="1">{#N/A,"PURCHM",FALSE,"Business Analysis";#N/A,"SPADD",FALSE,"Business Analysis"}</definedName>
    <definedName name="abcd42" hidden="1">{#N/A,"PURCHM",FALSE,"Business Analysis";#N/A,"SPADD",FALSE,"Business Analysis"}</definedName>
    <definedName name="abcd42bd" localSheetId="13" hidden="1">{#N/A,"PURCHM",FALSE,"Business Analysis";#N/A,"SPADD",FALSE,"Business Analysis"}</definedName>
    <definedName name="abcd42bd" hidden="1">{#N/A,"PURCHM",FALSE,"Business Analysis";#N/A,"SPADD",FALSE,"Business Analysis"}</definedName>
    <definedName name="abcd45" localSheetId="13" hidden="1">{#N/A,"PURCHM",FALSE,"Business Analysis";#N/A,"SPADD",FALSE,"Business Analysis"}</definedName>
    <definedName name="abcd45" hidden="1">{#N/A,"PURCHM",FALSE,"Business Analysis";#N/A,"SPADD",FALSE,"Business Analysis"}</definedName>
    <definedName name="abcd45bd" localSheetId="13" hidden="1">{#N/A,"PURCHM",FALSE,"Business Analysis";#N/A,"SPADD",FALSE,"Business Analysis"}</definedName>
    <definedName name="abcd45bd" hidden="1">{#N/A,"PURCHM",FALSE,"Business Analysis";#N/A,"SPADD",FALSE,"Business Analysis"}</definedName>
    <definedName name="abcd50" localSheetId="13" hidden="1">{#N/A,"PURCHM",FALSE,"Business Analysis";#N/A,"SPADD",FALSE,"Business Analysis"}</definedName>
    <definedName name="abcd50" hidden="1">{#N/A,"PURCHM",FALSE,"Business Analysis";#N/A,"SPADD",FALSE,"Business Analysis"}</definedName>
    <definedName name="abcd51" localSheetId="13" hidden="1">{#N/A,"PURCHM",FALSE,"Business Analysis";#N/A,"SPADD",FALSE,"Business Analysis"}</definedName>
    <definedName name="abcd51" hidden="1">{#N/A,"PURCHM",FALSE,"Business Analysis";#N/A,"SPADD",FALSE,"Business Analysis"}</definedName>
    <definedName name="abcd51bd" localSheetId="13" hidden="1">{#N/A,"PURCHM",FALSE,"Business Analysis";#N/A,"SPADD",FALSE,"Business Analysis"}</definedName>
    <definedName name="abcd51bd" hidden="1">{#N/A,"PURCHM",FALSE,"Business Analysis";#N/A,"SPADD",FALSE,"Business Analysis"}</definedName>
    <definedName name="abcd61" localSheetId="13" hidden="1">{#N/A,"PURCHM",FALSE,"Business Analysis";#N/A,"SPADD",FALSE,"Business Analysis"}</definedName>
    <definedName name="abcd61" hidden="1">{#N/A,"PURCHM",FALSE,"Business Analysis";#N/A,"SPADD",FALSE,"Business Analysis"}</definedName>
    <definedName name="abcd61bd" localSheetId="13" hidden="1">{#N/A,"PURCHM",FALSE,"Business Analysis";#N/A,"SPADD",FALSE,"Business Analysis"}</definedName>
    <definedName name="abcd61bd" hidden="1">{#N/A,"PURCHM",FALSE,"Business Analysis";#N/A,"SPADD",FALSE,"Business Analysis"}</definedName>
    <definedName name="abcd71" localSheetId="13" hidden="1">{#N/A,"PURCHM",FALSE,"Business Analysis";#N/A,"SPADD",FALSE,"Business Analysis"}</definedName>
    <definedName name="abcd71" hidden="1">{#N/A,"PURCHM",FALSE,"Business Analysis";#N/A,"SPADD",FALSE,"Business Analysis"}</definedName>
    <definedName name="abcd71bd" localSheetId="13" hidden="1">{#N/A,"PURCHM",FALSE,"Business Analysis";#N/A,"SPADD",FALSE,"Business Analysis"}</definedName>
    <definedName name="abcd71bd" hidden="1">{#N/A,"PURCHM",FALSE,"Business Analysis";#N/A,"SPADD",FALSE,"Business Analysis"}</definedName>
    <definedName name="abcd90" localSheetId="13" hidden="1">{#N/A,"PURCHM",FALSE,"Business Analysis";#N/A,"SPADD",FALSE,"Business Analysis"}</definedName>
    <definedName name="abcd90" hidden="1">{#N/A,"PURCHM",FALSE,"Business Analysis";#N/A,"SPADD",FALSE,"Business Analysis"}</definedName>
    <definedName name="abcd98b" localSheetId="13" hidden="1">{#N/A,"PURCHM",FALSE,"Business Analysis";#N/A,"SPADD",FALSE,"Business Analysis"}</definedName>
    <definedName name="abcd98b" hidden="1">{#N/A,"PURCHM",FALSE,"Business Analysis";#N/A,"SPADD",FALSE,"Business Analysis"}</definedName>
    <definedName name="abcda" localSheetId="13" hidden="1">{#N/A,"PURCHM",FALSE,"Business Analysis";#N/A,"SPADD",FALSE,"Business Analysis"}</definedName>
    <definedName name="abcda" hidden="1">{#N/A,"PURCHM",FALSE,"Business Analysis";#N/A,"SPADD",FALSE,"Business Analysis"}</definedName>
    <definedName name="abcda101" localSheetId="13" hidden="1">{#N/A,"PURCHM",FALSE,"Business Analysis";#N/A,"SPADD",FALSE,"Business Analysis"}</definedName>
    <definedName name="abcda101" hidden="1">{#N/A,"PURCHM",FALSE,"Business Analysis";#N/A,"SPADD",FALSE,"Business Analysis"}</definedName>
    <definedName name="abcdmibh" localSheetId="13" hidden="1">{#N/A,"PURCHM",FALSE,"Business Analysis";#N/A,"SPADD",FALSE,"Business Analysis"}</definedName>
    <definedName name="abcdmibh" hidden="1">{#N/A,"PURCHM",FALSE,"Business Analysis";#N/A,"SPADD",FALSE,"Business Analysis"}</definedName>
    <definedName name="abcdv102" localSheetId="13" hidden="1">{#N/A,"PURCHM",FALSE,"Business Analysis";#N/A,"SPADD",FALSE,"Business Analysis"}</definedName>
    <definedName name="abcdv102" hidden="1">{#N/A,"PURCHM",FALSE,"Business Analysis";#N/A,"SPADD",FALSE,"Business Analysis"}</definedName>
    <definedName name="abcdv102d" localSheetId="13" hidden="1">{#N/A,"PURCHM",FALSE,"Business Analysis";#N/A,"SPADD",FALSE,"Business Analysis"}</definedName>
    <definedName name="abcdv102d" hidden="1">{#N/A,"PURCHM",FALSE,"Business Analysis";#N/A,"SPADD",FALSE,"Business Analysis"}</definedName>
    <definedName name="abci9" localSheetId="13" hidden="1">{#N/A,"PURCHM",FALSE,"Business Analysis";#N/A,"SPADD",FALSE,"Business Analysis"}</definedName>
    <definedName name="abci9" hidden="1">{#N/A,"PURCHM",FALSE,"Business Analysis";#N/A,"SPADD",FALSE,"Business Analysis"}</definedName>
    <definedName name="abci92" localSheetId="13" hidden="1">{#N/A,"PURCHM",FALSE,"Business Analysis";#N/A,"SPADD",FALSE,"Business Analysis"}</definedName>
    <definedName name="abci92" hidden="1">{#N/A,"PURCHM",FALSE,"Business Analysis";#N/A,"SPADD",FALSE,"Business Analysis"}</definedName>
    <definedName name="abcj9i" localSheetId="13" hidden="1">{"detail",#N/A,FALSE,"mfg";"summary",#N/A,FALSE,"mfg"}</definedName>
    <definedName name="abcj9i" hidden="1">{"detail",#N/A,FALSE,"mfg";"summary",#N/A,FALSE,"mfg"}</definedName>
    <definedName name="abckg" localSheetId="13" hidden="1">{#N/A,"PURCHM",FALSE,"Business Analysis";#N/A,"SPADD",FALSE,"Business Analysis"}</definedName>
    <definedName name="abckg" hidden="1">{#N/A,"PURCHM",FALSE,"Business Analysis";#N/A,"SPADD",FALSE,"Business Analysis"}</definedName>
    <definedName name="abcklg" localSheetId="13" hidden="1">{"detail",#N/A,FALSE,"mfg";"summary",#N/A,FALSE,"mfg"}</definedName>
    <definedName name="abcklg" hidden="1">{"detail",#N/A,FALSE,"mfg";"summary",#N/A,FALSE,"mfg"}</definedName>
    <definedName name="abcl96\" localSheetId="13" hidden="1">{#N/A,"PURCHM",FALSE,"Business Analysis";#N/A,"SPADD",FALSE,"Business Analysis"}</definedName>
    <definedName name="abcl96\" hidden="1">{#N/A,"PURCHM",FALSE,"Business Analysis";#N/A,"SPADD",FALSE,"Business Analysis"}</definedName>
    <definedName name="abclkj" localSheetId="13" hidden="1">{"detail",#N/A,FALSE,"mfg";"summary",#N/A,FALSE,"mfg"}</definedName>
    <definedName name="abclkj" hidden="1">{"detail",#N/A,FALSE,"mfg";"summary",#N/A,FALSE,"mfg"}</definedName>
    <definedName name="abclxs" localSheetId="13" hidden="1">{"detail",#N/A,FALSE,"mfg";"summary",#N/A,FALSE,"mfg"}</definedName>
    <definedName name="abclxs" hidden="1">{"detail",#N/A,FALSE,"mfg";"summary",#N/A,FALSE,"mfg"}</definedName>
    <definedName name="abcoi" localSheetId="13" hidden="1">{"detail",#N/A,FALSE,"mfg";"summary",#N/A,FALSE,"mfg"}</definedName>
    <definedName name="abcoi" hidden="1">{"detail",#N/A,FALSE,"mfg";"summary",#N/A,FALSE,"mfg"}</definedName>
    <definedName name="abcois" localSheetId="13" hidden="1">{"detail",#N/A,FALSE,"mfg";"summary",#N/A,FALSE,"mfg"}</definedName>
    <definedName name="abcois" hidden="1">{"detail",#N/A,FALSE,"mfg";"summary",#N/A,FALSE,"mfg"}</definedName>
    <definedName name="abji" localSheetId="13" hidden="1">{#N/A,"PURCHM",FALSE,"Business Analysis";#N/A,"SPADD",FALSE,"Business Analysis"}</definedName>
    <definedName name="abji" hidden="1">{#N/A,"PURCHM",FALSE,"Business Analysis";#N/A,"SPADD",FALSE,"Business Analysis"}</definedName>
    <definedName name="abki9" localSheetId="13" hidden="1">{#N/A,"PURCHM",FALSE,"Business Analysis";#N/A,"SPADD",FALSE,"Business Analysis"}</definedName>
    <definedName name="abki9" hidden="1">{#N/A,"PURCHM",FALSE,"Business Analysis";#N/A,"SPADD",FALSE,"Business Analysis"}</definedName>
    <definedName name="ablo5" localSheetId="13" hidden="1">{#N/A,"PURCHM",FALSE,"Business Analysis";#N/A,"SPADD",FALSE,"Business Analysis"}</definedName>
    <definedName name="ablo5" hidden="1">{#N/A,"PURCHM",FALSE,"Business Analysis";#N/A,"SPADD",FALSE,"Business Analysis"}</definedName>
    <definedName name="ac" localSheetId="13" hidden="1">{#N/A,"PURCHM",FALSE,"Business Analysis";#N/A,"SPADD",FALSE,"Business Analysis"}</definedName>
    <definedName name="ac" hidden="1">{#N/A,"PURCHM",FALSE,"Business Analysis";#N/A,"SPADD",FALSE,"Business Analysis"}</definedName>
    <definedName name="Access_Button" hidden="1">"Cosmo_Links_LINKS_List"</definedName>
    <definedName name="AccessDatabase" hidden="1">"\\C4\d\Job costing 02-03\Job costing 02-03\IM\Proposed Mould Costing.mdb"</definedName>
    <definedName name="accs" localSheetId="13" hidden="1">{"detail",#N/A,FALSE,"mfg";"summary",#N/A,FALSE,"mfg"}</definedName>
    <definedName name="accs" hidden="1">{"detail",#N/A,FALSE,"mfg";"summary",#N/A,FALSE,"mfg"}</definedName>
    <definedName name="actionplan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ctionpl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Activo" localSheetId="13" hidden="1">{"Pèrdues i Guanys analític.Català",#N/A,FALSE,"Català";"Pèrdues i G. analític.castellà",#N/A,FALSE,"Castellà"}</definedName>
    <definedName name="Activo" hidden="1">{"Pèrdues i Guanys analític.Català",#N/A,FALSE,"Català";"Pèrdues i G. analític.castellà",#N/A,FALSE,"Castellà"}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zds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aczds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ad" hidden="1">#REF!</definedName>
    <definedName name="adadad" localSheetId="13" hidden="1">{"EVA",#N/A,FALSE,"SMT2";#N/A,#N/A,FALSE,"Summary";#N/A,#N/A,FALSE,"Graphs";#N/A,#N/A,FALSE,"4 Panel"}</definedName>
    <definedName name="adadad" hidden="1">{"EVA",#N/A,FALSE,"SMT2";#N/A,#N/A,FALSE,"Summary";#N/A,#N/A,FALSE,"Graphs";#N/A,#N/A,FALSE,"4 Panel"}</definedName>
    <definedName name="adasd" localSheetId="13" hidden="1">{#N/A,#N/A,FALSE,"KA CH  (2)"}</definedName>
    <definedName name="adasd" hidden="1">{#N/A,#N/A,FALSE,"KA CH  (2)"}</definedName>
    <definedName name="adc" localSheetId="13" hidden="1">{#N/A,"PURCHM",FALSE,"Business Analysis";#N/A,"SPADD",FALSE,"Business Analysis"}</definedName>
    <definedName name="adc" hidden="1">{#N/A,"PURCHM",FALSE,"Business Analysis";#N/A,"SPADD",FALSE,"Business Analysis"}</definedName>
    <definedName name="adfd" localSheetId="13" hidden="1">{"sales growth",#N/A,FALSE,"summary";"oper income",#N/A,FALSE,"summary";"oros rank",#N/A,FALSE,"summary";"net assets",#N/A,FALSE,"summary";"asset turnover",#N/A,FALSE,"summary";"orona",#N/A,FALSE,"summary"}</definedName>
    <definedName name="adfd" hidden="1">{"sales growth",#N/A,FALSE,"summary";"oper income",#N/A,FALSE,"summary";"oros rank",#N/A,FALSE,"summary";"net assets",#N/A,FALSE,"summary";"asset turnover",#N/A,FALSE,"summary";"orona",#N/A,FALSE,"summary"}</definedName>
    <definedName name="adfg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adfg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adfgasdysty" localSheetId="13" hidden="1">{#N/A,#N/A,FALSE,"REPORT"}</definedName>
    <definedName name="adfgasdysty" hidden="1">{#N/A,#N/A,FALSE,"REPORT"}</definedName>
    <definedName name="adfsfjfjky" localSheetId="13" hidden="1">{#N/A,#N/A,FALSE,"REPORT"}</definedName>
    <definedName name="adfsfjfjky" hidden="1">{#N/A,#N/A,FALSE,"REPORT"}</definedName>
    <definedName name="adg" localSheetId="13" hidden="1">{"Balance Sheet",#N/A,FALSE,"CBR North America Consolidated";"Cash Flows",#N/A,FALSE,"CBR North America Consolidated"}</definedName>
    <definedName name="adg" hidden="1">{"Balance Sheet",#N/A,FALSE,"CBR North America Consolidated";"Cash Flows",#N/A,FALSE,"CBR North America Consolidated"}</definedName>
    <definedName name="adgfgd" localSheetId="13" hidden="1">{"detail",#N/A,FALSE,"mfg";"summary",#N/A,FALSE,"mfg"}</definedName>
    <definedName name="adgfgd" hidden="1">{"detail",#N/A,FALSE,"mfg";"summary",#N/A,FALSE,"mfg"}</definedName>
    <definedName name="ads" localSheetId="13" hidden="1">{"detail",#N/A,FALSE,"mfg";"summary",#N/A,FALSE,"mfg"}</definedName>
    <definedName name="ads" hidden="1">{"detail",#N/A,FALSE,"mfg";"summary",#N/A,FALSE,"mfg"}</definedName>
    <definedName name="adsf" localSheetId="13" hidden="1">{"QTD",#N/A,FALSE,"SUM"}</definedName>
    <definedName name="adsf" hidden="1">{"QTD",#N/A,FALSE,"SUM"}</definedName>
    <definedName name="adsfgds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dsfg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dssdesa" hidden="1">#REF!</definedName>
    <definedName name="adssdesaa" hidden="1">#REF!</definedName>
    <definedName name="aew" localSheetId="13" hidden="1">{#N/A,"PURCHM",FALSE,"Business Analysis";#N/A,"SPADD",FALSE,"Business Analysis"}</definedName>
    <definedName name="aew" hidden="1">{#N/A,"PURCHM",FALSE,"Business Analysis";#N/A,"SPADD",FALSE,"Business Analysis"}</definedName>
    <definedName name="aez" localSheetId="13" hidden="1">{#N/A,#N/A,FALSE,"Formuly"}</definedName>
    <definedName name="aez" hidden="1">{#N/A,#N/A,FALSE,"Formuly"}</definedName>
    <definedName name="af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af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afc" localSheetId="13" hidden="1">{"detail",#N/A,FALSE,"mfg";"summary",#N/A,FALSE,"mfg"}</definedName>
    <definedName name="afc" hidden="1">{"detail",#N/A,FALSE,"mfg";"summary",#N/A,FALSE,"mfg"}</definedName>
    <definedName name="AFDADSFDAS" localSheetId="13" hidden="1">{#N/A,#N/A,FALSE,"REPORT"}</definedName>
    <definedName name="AFDADSFDAS" hidden="1">{#N/A,#N/A,FALSE,"REPORT"}</definedName>
    <definedName name="afds" localSheetId="13" hidden="1">{"YTD",#N/A,FALSE,"SUM"}</definedName>
    <definedName name="afds" hidden="1">{"YTD",#N/A,FALSE,"SUM"}</definedName>
    <definedName name="africa" localSheetId="13" hidden="1">{#N/A,#N/A,FALSE,"CNS";#N/A,#N/A,FALSE,"Serz";#N/A,#N/A,FALSE,"Ace"}</definedName>
    <definedName name="africa" hidden="1">{#N/A,#N/A,FALSE,"CNS";#N/A,#N/A,FALSE,"Serz";#N/A,#N/A,FALSE,"Ace"}</definedName>
    <definedName name="afwrfwf" localSheetId="13" hidden="1">{#N/A,#N/A,FALSE,"SMT1";#N/A,#N/A,FALSE,"SMT2";#N/A,#N/A,FALSE,"Summary";#N/A,#N/A,FALSE,"Graphs";#N/A,#N/A,FALSE,"4 Panel"}</definedName>
    <definedName name="afwrfwf" hidden="1">{#N/A,#N/A,FALSE,"SMT1";#N/A,#N/A,FALSE,"SMT2";#N/A,#N/A,FALSE,"Summary";#N/A,#N/A,FALSE,"Graphs";#N/A,#N/A,FALSE,"4 Panel"}</definedName>
    <definedName name="ag" localSheetId="13" hidden="1">{"detail",#N/A,FALSE,"mfg";"summary",#N/A,FALSE,"mfg"}</definedName>
    <definedName name="ag" hidden="1">{"detail",#N/A,FALSE,"mfg";"summary",#N/A,FALSE,"mfg"}</definedName>
    <definedName name="agafdhsdh" localSheetId="13" hidden="1">{#N/A,#N/A,FALSE,"REPORT"}</definedName>
    <definedName name="agafdhsdh" hidden="1">{#N/A,#N/A,FALSE,"REPORT"}</definedName>
    <definedName name="agcd22" localSheetId="13" hidden="1">{#N/A,"PURCHM",FALSE,"Business Analysis";#N/A,"SPADD",FALSE,"Business Analysis"}</definedName>
    <definedName name="agcd22" hidden="1">{#N/A,"PURCHM",FALSE,"Business Analysis";#N/A,"SPADD",FALSE,"Business Analysis"}</definedName>
    <definedName name="agcd22bd" localSheetId="13" hidden="1">{#N/A,"PURCHM",FALSE,"Business Analysis";#N/A,"SPADD",FALSE,"Business Analysis"}</definedName>
    <definedName name="agcd22bd" hidden="1">{#N/A,"PURCHM",FALSE,"Business Analysis";#N/A,"SPADD",FALSE,"Business Analysis"}</definedName>
    <definedName name="age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fdg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agfdg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agsgaghgfj" localSheetId="13" hidden="1">{#N/A,#N/A,FALSE,"Pharm";#N/A,#N/A,FALSE,"WWCM"}</definedName>
    <definedName name="agsgaghgfj" hidden="1">{#N/A,#N/A,FALSE,"Pharm";#N/A,#N/A,FALSE,"WWCM"}</definedName>
    <definedName name="ah" localSheetId="13" hidden="1">{"detail",#N/A,FALSE,"mfg";"summary",#N/A,FALSE,"mfg"}</definedName>
    <definedName name="ah" hidden="1">{"detail",#N/A,FALSE,"mfg";"summary",#N/A,FALSE,"mfg"}</definedName>
    <definedName name="aheh" localSheetId="13" hidden="1">{#N/A,#N/A,FALSE,"REPORT"}</definedName>
    <definedName name="aheh" hidden="1">{#N/A,#N/A,FALSE,"REPORT"}</definedName>
    <definedName name="aj" localSheetId="13" hidden="1">{"detail",#N/A,FALSE,"mfg";"summary",#N/A,FALSE,"mfg"}</definedName>
    <definedName name="aj" hidden="1">{"detail",#N/A,FALSE,"mfg";"summary",#N/A,FALSE,"mfg"}</definedName>
    <definedName name="ajbvag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ajbvag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alex" localSheetId="13" hidden="1">{#N/A,#N/A,FALSE,"REPORT"}</definedName>
    <definedName name="alex" hidden="1">{#N/A,#N/A,FALSE,"REPORT"}</definedName>
    <definedName name="alexan" localSheetId="13" hidden="1">{#N/A,#N/A,FALSE,"REPORT"}</definedName>
    <definedName name="alexan" hidden="1">{#N/A,#N/A,FALSE,"REPORT"}</definedName>
    <definedName name="Allema" hidden="1">#REF!</definedName>
    <definedName name="älll" localSheetId="13" hidden="1">{#N/A,#N/A,FALSE,"Produkte Erw.";#N/A,#N/A,FALSE,"Produkte Plan";#N/A,#N/A,FALSE,"Leistungen Erw.";#N/A,#N/A,FALSE,"Leistungen Plan";#N/A,#N/A,FALSE,"KA Allg.Kosten (2)";#N/A,#N/A,FALSE,"KA All.Kosten"}</definedName>
    <definedName name="älll" hidden="1">{#N/A,#N/A,FALSE,"Produkte Erw.";#N/A,#N/A,FALSE,"Produkte Plan";#N/A,#N/A,FALSE,"Leistungen Erw.";#N/A,#N/A,FALSE,"Leistungen Plan";#N/A,#N/A,FALSE,"KA Allg.Kosten (2)";#N/A,#N/A,FALSE,"KA All.Kosten"}</definedName>
    <definedName name="Amilly" hidden="1">#REF!</definedName>
    <definedName name="añ" localSheetId="13" hidden="1">{"Performance Details",#N/A,FALSE,"Current Yr";"Performance Details",#N/A,FALSE,"Budget";"Performance Details",#N/A,FALSE,"Prior Year"}</definedName>
    <definedName name="añ" hidden="1">{"Performance Details",#N/A,FALSE,"Current Yr";"Performance Details",#N/A,FALSE,"Budget";"Performance Details",#N/A,FALSE,"Prior Year"}</definedName>
    <definedName name="ANASS" localSheetId="13" hidden="1">{#N/A,#N/A,TRUE,"TRF97 "}</definedName>
    <definedName name="ANASS" hidden="1">{#N/A,#N/A,TRUE,"TRF97 "}</definedName>
    <definedName name="andy" localSheetId="13" hidden="1">{#N/A,#N/A,FALSE,"REPORT"}</definedName>
    <definedName name="andy" hidden="1">{#N/A,#N/A,FALSE,"REPORT"}</definedName>
    <definedName name="Anklesh" hidden="1">#REF!</definedName>
    <definedName name="ANKLESWSWAP" hidden="1">#REF!</definedName>
    <definedName name="anscount" hidden="1">1</definedName>
    <definedName name="äöäö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äöäö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qw" localSheetId="13" hidden="1">{#N/A,"PURCHM",FALSE,"Business Analysis";#N/A,"SPADD",FALSE,"Business Analysis"}</definedName>
    <definedName name="aqw" hidden="1">{#N/A,"PURCHM",FALSE,"Business Analysis";#N/A,"SPADD",FALSE,"Business Analysis"}</definedName>
    <definedName name="ard" localSheetId="13" hidden="1">{"'TYPE (2)'!$A$1:$Q$76"}</definedName>
    <definedName name="ard" hidden="1">{"'TYPE (2)'!$A$1:$Q$76"}</definedName>
    <definedName name="arv" localSheetId="13" hidden="1">{"'TYPE (2)'!$A$1:$Q$76"}</definedName>
    <definedName name="arv" hidden="1">{"'TYPE (2)'!$A$1:$Q$76"}</definedName>
    <definedName name="AS" localSheetId="13" hidden="1">{#N/A,#N/A,FALSE,"Pharm";#N/A,#N/A,FALSE,"WWCM"}</definedName>
    <definedName name="AS" hidden="1">{#N/A,#N/A,FALSE,"Pharm";#N/A,#N/A,FALSE,"WWCM"}</definedName>
    <definedName name="AS2DocOpenMode" hidden="1">"AS2DocumentEdit"</definedName>
    <definedName name="AS2HasNoAutoHeaderFooter" hidden="1">" 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 localSheetId="13" hidden="1">{#N/A,#N/A,FALSE,"Pharm";#N/A,#N/A,FALSE,"WWCM"}</definedName>
    <definedName name="asas" hidden="1">{#N/A,#N/A,FALSE,"Pharm";#N/A,#N/A,FALSE,"WWCM"}</definedName>
    <definedName name="asazs" localSheetId="13" hidden="1">{#N/A,#N/A,FALSE,"Valuation Assumptions";#N/A,#N/A,FALSE,"Summary";#N/A,#N/A,FALSE,"DCF";#N/A,#N/A,FALSE,"Valuation";#N/A,#N/A,FALSE,"WACC";#N/A,#N/A,FALSE,"UBVH";#N/A,#N/A,FALSE,"Free Cash Flow"}</definedName>
    <definedName name="asazs" hidden="1">{#N/A,#N/A,FALSE,"Valuation Assumptions";#N/A,#N/A,FALSE,"Summary";#N/A,#N/A,FALSE,"DCF";#N/A,#N/A,FALSE,"Valuation";#N/A,#N/A,FALSE,"WACC";#N/A,#N/A,FALSE,"UBVH";#N/A,#N/A,FALSE,"Free Cash Flow"}</definedName>
    <definedName name="asd" localSheetId="13" hidden="1">{#N/A,#N/A,FALSE,"Pharm";#N/A,#N/A,FALSE,"WWCM"}</definedName>
    <definedName name="asd" hidden="1">{#N/A,#N/A,FALSE,"Pharm";#N/A,#N/A,FALSE,"WWCM"}</definedName>
    <definedName name="asda" localSheetId="13" hidden="1">{"AS",#N/A,FALSE,"Dec_BS";"LIAB",#N/A,FALSE,"Dec_BS"}</definedName>
    <definedName name="asda" hidden="1">{"AS",#N/A,FALSE,"Dec_BS";"LIAB",#N/A,FALSE,"Dec_BS"}</definedName>
    <definedName name="asdad" localSheetId="13" hidden="1">{"AS",#N/A,FALSE,"Dec_BS_Fnl";"LIAB",#N/A,FALSE,"Dec_BS_Fnl"}</definedName>
    <definedName name="asdad" hidden="1">{"AS",#N/A,FALSE,"Dec_BS_Fnl";"LIAB",#N/A,FALSE,"Dec_BS_Fnl"}</definedName>
    <definedName name="asdadsad" localSheetId="13" hidden="1">{"AS",#N/A,FALSE,"Dec_BS";"LIAB",#N/A,FALSE,"Dec_BS"}</definedName>
    <definedName name="asdadsad" hidden="1">{"AS",#N/A,FALSE,"Dec_BS";"LIAB",#N/A,FALSE,"Dec_BS"}</definedName>
    <definedName name="asdf" localSheetId="13" hidden="1">{"Commentary",#N/A,FALSE,"May"}</definedName>
    <definedName name="asdf" hidden="1">{"Commentary",#N/A,FALSE,"May"}</definedName>
    <definedName name="asdfdfddfsf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asdfdfddfs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asdfg" localSheetId="13" hidden="1">{#N/A,#N/A,FALSE,"Pharm";#N/A,#N/A,FALSE,"WWCM"}</definedName>
    <definedName name="asdfg" hidden="1">{#N/A,#N/A,FALSE,"Pharm";#N/A,#N/A,FALSE,"WWCM"}</definedName>
    <definedName name="asdgahdfhth" localSheetId="13" hidden="1">{#N/A,#N/A,FALSE,"REPORT"}</definedName>
    <definedName name="asdgahdfhth" hidden="1">{#N/A,#N/A,FALSE,"REPORT"}</definedName>
    <definedName name="asdgayery" localSheetId="13" hidden="1">{#N/A,#N/A,FALSE,"Pharm";#N/A,#N/A,FALSE,"WWCM"}</definedName>
    <definedName name="asdgayery" hidden="1">{#N/A,#N/A,FALSE,"Pharm";#N/A,#N/A,FALSE,"WWCM"}</definedName>
    <definedName name="asdgf" localSheetId="13" hidden="1">{#N/A,#N/A,FALSE,"Budget Coversheet";#N/A,#N/A,FALSE,"Electricity"}</definedName>
    <definedName name="asdgf" hidden="1">{#N/A,#N/A,FALSE,"Budget Coversheet";#N/A,#N/A,FALSE,"Electricity"}</definedName>
    <definedName name="asdgfdytyet" localSheetId="13" hidden="1">{#N/A,#N/A,FALSE,"REPORT"}</definedName>
    <definedName name="asdgfdytyet" hidden="1">{#N/A,#N/A,FALSE,"REPORT"}</definedName>
    <definedName name="asdgtryukuio" localSheetId="13" hidden="1">{#N/A,#N/A,FALSE,"REPORT"}</definedName>
    <definedName name="asdgtryukuio" hidden="1">{#N/A,#N/A,FALSE,"REPORT"}</definedName>
    <definedName name="asdjgkl" localSheetId="13" hidden="1">{#N/A,#N/A,FALSE,"Pharm";#N/A,#N/A,FALSE,"WWCM"}</definedName>
    <definedName name="asdjgkl" hidden="1">{#N/A,#N/A,FALSE,"Pharm";#N/A,#N/A,FALSE,"WWCM"}</definedName>
    <definedName name="asds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sds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asedfdf" localSheetId="13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asedfdf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asf" localSheetId="13" hidden="1">{"QTD",#N/A,FALSE,"SUM"}</definedName>
    <definedName name="asf" hidden="1">{"QTD",#N/A,FALSE,"SUM"}</definedName>
    <definedName name="asffghujyki" localSheetId="13" hidden="1">{#N/A,#N/A,FALSE,"Pharm";#N/A,#N/A,FALSE,"WWCM"}</definedName>
    <definedName name="asffghujyki" hidden="1">{#N/A,#N/A,FALSE,"Pharm";#N/A,#N/A,FALSE,"WWCM"}</definedName>
    <definedName name="asqq" localSheetId="13" hidden="1">{"Performance Details",#N/A,FALSE,"Current Yr";"Performance Details",#N/A,FALSE,"Budget";"Performance Details",#N/A,FALSE,"Prior Year"}</definedName>
    <definedName name="asqq" hidden="1">{"Performance Details",#N/A,FALSE,"Current Yr";"Performance Details",#N/A,FALSE,"Budget";"Performance Details",#N/A,FALSE,"Prior Year"}</definedName>
    <definedName name="ASSA" localSheetId="13" hidden="1">{#N/A,#N/A,FALSE,"1";#N/A,#N/A,FALSE,"2";#N/A,#N/A,FALSE,"16 - 17";#N/A,#N/A,FALSE,"18 - 19";#N/A,#N/A,FALSE,"26";#N/A,#N/A,FALSE,"27";#N/A,#N/A,FALSE,"28"}</definedName>
    <definedName name="ASSA" hidden="1">{#N/A,#N/A,FALSE,"1";#N/A,#N/A,FALSE,"2";#N/A,#N/A,FALSE,"16 - 17";#N/A,#N/A,FALSE,"18 - 19";#N/A,#N/A,FALSE,"26";#N/A,#N/A,FALSE,"27";#N/A,#N/A,FALSE,"28"}</definedName>
    <definedName name="aswe" localSheetId="13" hidden="1">{"TXO2N2_GP",#N/A,FALSE,"MTHLYGP";"TXH2_GP",#N/A,FALSE,"MTHLYGP";"LOUIS_GP",#N/A,FALSE,"MTHLYGP";"H2_GP",#N/A,FALSE,"MTHLYGP";"O2N2_GP",#N/A,FALSE,"MTHLYGP";"PACKAGE_GP",#N/A,FALSE,"MTHLYGP";"OTHER_GP",#N/A,FALSE,"MTHLYGP"}</definedName>
    <definedName name="aswe" hidden="1">{"TXO2N2_GP",#N/A,FALSE,"MTHLYGP";"TXH2_GP",#N/A,FALSE,"MTHLYGP";"LOUIS_GP",#N/A,FALSE,"MTHLYGP";"H2_GP",#N/A,FALSE,"MTHLYGP";"O2N2_GP",#N/A,FALSE,"MTHLYGP";"PACKAGE_GP",#N/A,FALSE,"MTHLYGP";"OTHER_GP",#N/A,FALSE,"MTHLYGP"}</definedName>
    <definedName name="aszaz" localSheetId="13" hidden="1">{#N/A,#N/A,FALSE,"ACQ_GRAPHS";#N/A,#N/A,FALSE,"T_1 GRAPHS";#N/A,#N/A,FALSE,"T_2 GRAPHS";#N/A,#N/A,FALSE,"COMB_GRAPHS"}</definedName>
    <definedName name="aszaz" hidden="1">{#N/A,#N/A,FALSE,"ACQ_GRAPHS";#N/A,#N/A,FALSE,"T_1 GRAPHS";#N/A,#N/A,FALSE,"T_2 GRAPHS";#N/A,#N/A,FALSE,"COMB_GRAPHS"}</definedName>
    <definedName name="aszazs" localSheetId="1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szazs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wq" localSheetId="13" hidden="1">{"YTD",#N/A,FALSE,"SUM"}</definedName>
    <definedName name="awq" hidden="1">{"YTD",#N/A,FALSE,"SUM"}</definedName>
    <definedName name="awqe" localSheetId="13" hidden="1">{"net assets",#N/A,FALSE,"summary";"asset turnover",#N/A,FALSE,"summary";"orona",#N/A,FALSE,"summary"}</definedName>
    <definedName name="awqe" hidden="1">{"net assets",#N/A,FALSE,"summary";"asset turnover",#N/A,FALSE,"summary";"orona",#N/A,FALSE,"summary"}</definedName>
    <definedName name="awqx" localSheetId="13" hidden="1">{"Comp_of_Price_Effect",#N/A,FALSE,"QTRDPVAR"}</definedName>
    <definedName name="awqx" hidden="1">{"Comp_of_Price_Effect",#N/A,FALSE,"QTRDPVAR"}</definedName>
    <definedName name="AX" localSheetId="13" hidden="1">{#N/A,#N/A,FALSE,"Pharm";#N/A,#N/A,FALSE,"WWCM"}</definedName>
    <definedName name="AX" hidden="1">{#N/A,#N/A,FALSE,"Pharm";#N/A,#N/A,FALSE,"WWCM"}</definedName>
    <definedName name="axs" localSheetId="13" hidden="1">{"QTD",#N/A,FALSE,"SUM"}</definedName>
    <definedName name="axs" hidden="1">{"QTD",#N/A,FALSE,"SUM"}</definedName>
    <definedName name="axz" localSheetId="13" hidden="1">{#N/A,"PURCHM",FALSE,"Business Analysis";#N/A,"SPADD",FALSE,"Business Analysis"}</definedName>
    <definedName name="axz" hidden="1">{#N/A,"PURCHM",FALSE,"Business Analysis";#N/A,"SPADD",FALSE,"Business Analysis"}</definedName>
    <definedName name="ayman" localSheetId="13" hidden="1">{#N/A,#N/A,FALSE,"1";#N/A,#N/A,FALSE,"2";#N/A,#N/A,FALSE,"16 - 17";#N/A,#N/A,FALSE,"18 - 19";#N/A,#N/A,FALSE,"26";#N/A,#N/A,FALSE,"27";#N/A,#N/A,FALSE,"28"}</definedName>
    <definedName name="ayman" hidden="1">{#N/A,#N/A,FALSE,"1";#N/A,#N/A,FALSE,"2";#N/A,#N/A,FALSE,"16 - 17";#N/A,#N/A,FALSE,"18 - 19";#N/A,#N/A,FALSE,"26";#N/A,#N/A,FALSE,"27";#N/A,#N/A,FALSE,"28"}</definedName>
    <definedName name="ayman1" localSheetId="13" hidden="1">{#N/A,#N/A,FALSE,"Pharm";#N/A,#N/A,FALSE,"WWCM"}</definedName>
    <definedName name="ayman1" hidden="1">{#N/A,#N/A,FALSE,"Pharm";#N/A,#N/A,FALSE,"WWCM"}</definedName>
    <definedName name="ayman2" localSheetId="13" hidden="1">{#N/A,#N/A,FALSE,"Pharm";#N/A,#N/A,FALSE,"WWCM"}</definedName>
    <definedName name="ayman2" hidden="1">{#N/A,#N/A,FALSE,"Pharm";#N/A,#N/A,FALSE,"WWCM"}</definedName>
    <definedName name="ayman7" localSheetId="13" hidden="1">{#N/A,#N/A,FALSE,"REPORT"}</definedName>
    <definedName name="ayman7" hidden="1">{#N/A,#N/A,FALSE,"REPORT"}</definedName>
    <definedName name="ayman8" localSheetId="13" hidden="1">{#N/A,#N/A,FALSE,"REPORT"}</definedName>
    <definedName name="ayman8" hidden="1">{#N/A,#N/A,FALSE,"REPORT"}</definedName>
    <definedName name="az" localSheetId="13" hidden="1">{#N/A,#N/A,FALSE,"Pharm";#N/A,#N/A,FALSE,"WWCM"}</definedName>
    <definedName name="az" hidden="1">{#N/A,#N/A,FALSE,"Pharm";#N/A,#N/A,FALSE,"WWCM"}</definedName>
    <definedName name="azd" localSheetId="13" hidden="1">{#N/A,#N/A,FALSE,"ceny sur i opak (2)";#N/A,#N/A,FALSE,"ceny sur i opak (2)"}</definedName>
    <definedName name="azd" hidden="1">{#N/A,#N/A,FALSE,"ceny sur i opak (2)";#N/A,#N/A,FALSE,"ceny sur i opak (2)"}</definedName>
    <definedName name="azeazr" localSheetId="13" hidden="1">{#N/A,#N/A,FALSE,"Sales Graph";#N/A,#N/A,FALSE,"BUC Graph";#N/A,#N/A,FALSE,"P&amp;L - YTD"}</definedName>
    <definedName name="azeazr" hidden="1">{#N/A,#N/A,FALSE,"Sales Graph";#N/A,#N/A,FALSE,"BUC Graph";#N/A,#N/A,FALSE,"P&amp;L - YTD"}</definedName>
    <definedName name="azeazr1" localSheetId="13" hidden="1">{#N/A,#N/A,FALSE,"Sales Graph";#N/A,#N/A,FALSE,"BUC Graph";#N/A,#N/A,FALSE,"P&amp;L - YTD"}</definedName>
    <definedName name="azeazr1" hidden="1">{#N/A,#N/A,FALSE,"Sales Graph";#N/A,#N/A,FALSE,"BUC Graph";#N/A,#N/A,FALSE,"P&amp;L - YTD"}</definedName>
    <definedName name="azeerty" localSheetId="13" hidden="1">{#N/A,#N/A,TRUE,"TRF97 "}</definedName>
    <definedName name="azeerty" hidden="1">{#N/A,#N/A,TRUE,"TRF97 "}</definedName>
    <definedName name="azer" localSheetId="13" hidden="1">{#N/A,#N/A,FALSE,"ceny sur i opak (2)"}</definedName>
    <definedName name="azer" hidden="1">{#N/A,#N/A,FALSE,"ceny sur i opak (2)"}</definedName>
    <definedName name="azerety" localSheetId="13" hidden="1">{#N/A,#N/A,FALSE,"Pharm";#N/A,#N/A,FALSE,"WWCM"}</definedName>
    <definedName name="azerety" hidden="1">{#N/A,#N/A,FALSE,"Pharm";#N/A,#N/A,FALSE,"WWCM"}</definedName>
    <definedName name="azerty" localSheetId="13" hidden="1">{#N/A,#N/A,FALSE,"9709 (2)"}</definedName>
    <definedName name="azerty" hidden="1">{#N/A,#N/A,FALSE,"9709 (2)"}</definedName>
    <definedName name="azeryy" localSheetId="13" hidden="1">{#N/A,#N/A,FALSE,"ceny sur i opak (2)"}</definedName>
    <definedName name="azeryy" hidden="1">{#N/A,#N/A,FALSE,"ceny sur i opak (2)"}</definedName>
    <definedName name="azsa" localSheetId="1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zsa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azsaz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azsaz" hidden="1">{#N/A,#N/A,FALSE,"INPUTS";#N/A,#N/A,FALSE,"PROFORMA BSHEET";#N/A,#N/A,FALSE,"COMBINED";#N/A,#N/A,FALSE,"ACQUIROR";#N/A,#N/A,FALSE,"TARGET 1";#N/A,#N/A,FALSE,"TARGET 2";#N/A,#N/A,FALSE,"HIGH YIELD";#N/A,#N/A,FALSE,"OVERFUND"}</definedName>
    <definedName name="azsazs" localSheetId="13" hidden="1">{#N/A,#N/A,FALSE,"INPUTS";#N/A,#N/A,FALSE,"PROFORMA BSHEET";#N/A,#N/A,FALSE,"COMBINED";#N/A,#N/A,FALSE,"HIGH YIELD";#N/A,#N/A,FALSE,"COMB_GRAPHS"}</definedName>
    <definedName name="azsazs" hidden="1">{#N/A,#N/A,FALSE,"INPUTS";#N/A,#N/A,FALSE,"PROFORMA BSHEET";#N/A,#N/A,FALSE,"COMBINED";#N/A,#N/A,FALSE,"HIGH YIELD";#N/A,#N/A,FALSE,"COMB_GRAPHS"}</definedName>
    <definedName name="azzerty" localSheetId="13" hidden="1">{#N/A,#N/A,FALSE,"Formuly"}</definedName>
    <definedName name="azzerty" hidden="1">{#N/A,#N/A,FALSE,"Formuly"}</definedName>
    <definedName name="baba" localSheetId="13" hidden="1">{#N/A,#N/A,FALSE,"9709 (2)"}</definedName>
    <definedName name="baba" hidden="1">{#N/A,#N/A,FALSE,"9709 (2)"}</definedName>
    <definedName name="bacd1101bd" localSheetId="13" hidden="1">{#N/A,"PURCHM",FALSE,"Business Analysis";#N/A,"SPADD",FALSE,"Business Analysis"}</definedName>
    <definedName name="bacd1101bd" hidden="1">{#N/A,"PURCHM",FALSE,"Business Analysis";#N/A,"SPADD",FALSE,"Business Analysis"}</definedName>
    <definedName name="bacd31" localSheetId="13" hidden="1">{#N/A,"PURCHM",FALSE,"Business Analysis";#N/A,"SPADD",FALSE,"Business Analysis"}</definedName>
    <definedName name="bacd31" hidden="1">{#N/A,"PURCHM",FALSE,"Business Analysis";#N/A,"SPADD",FALSE,"Business Analysis"}</definedName>
    <definedName name="bacd31bd" localSheetId="13" hidden="1">{#N/A,"PURCHM",FALSE,"Business Analysis";#N/A,"SPADD",FALSE,"Business Analysis"}</definedName>
    <definedName name="bacd31bd" hidden="1">{#N/A,"PURCHM",FALSE,"Business Analysis";#N/A,"SPADD",FALSE,"Business Analysis"}</definedName>
    <definedName name="bb" localSheetId="13" hidden="1">{"vol data",#N/A,FALSE,"Datasheet";"vol graph",#N/A,FALSE,"Volume";"price data",#N/A,FALSE,"Datasheet";"price graph",#N/A,FALSE,"Price";"dp data",#N/A,FALSE,"Datasheet";"dp graph",#N/A,FALSE,"DirectProfit"}</definedName>
    <definedName name="bb" hidden="1">{"vol data",#N/A,FALSE,"Datasheet";"vol graph",#N/A,FALSE,"Volume";"price data",#N/A,FALSE,"Datasheet";"price graph",#N/A,FALSE,"Price";"dp data",#N/A,FALSE,"Datasheet";"dp graph",#N/A,FALSE,"DirectProfit"}</definedName>
    <definedName name="bb.gb._98" localSheetId="13" hidden="1">{#N/A,#N/A,FALSE,"Umsatz 99";#N/A,#N/A,FALSE,"ER 99 "}</definedName>
    <definedName name="bb.gb._98" hidden="1">{#N/A,#N/A,FALSE,"Umsatz 99";#N/A,#N/A,FALSE,"ER 99 "}</definedName>
    <definedName name="bb.gb._99" localSheetId="13" hidden="1">{#N/A,#N/A,FALSE,"Umsatz 99";#N/A,#N/A,FALSE,"ER 99 "}</definedName>
    <definedName name="bb.gb._99" hidden="1">{#N/A,#N/A,FALSE,"Umsatz 99";#N/A,#N/A,FALSE,"ER 99 "}</definedName>
    <definedName name="bbb" localSheetId="13" hidden="1">{#N/A,#N/A,FALSE,"Pharm";#N/A,#N/A,FALSE,"WWCM"}</definedName>
    <definedName name="bbb" hidden="1">{#N/A,#N/A,FALSE,"Pharm";#N/A,#N/A,FALSE,"WWCM"}</definedName>
    <definedName name="bbbb" localSheetId="13" hidden="1">{#N/A,#N/A,FALSE,"REPORT"}</definedName>
    <definedName name="bbbb" hidden="1">{#N/A,#N/A,FALSE,"REPORT"}</definedName>
    <definedName name="bbbbb" localSheetId="13" hidden="1">{#N/A,#N/A,FALSE,"Pharm";#N/A,#N/A,FALSE,"WWCM"}</definedName>
    <definedName name="bbbbb" hidden="1">{#N/A,#N/A,FALSE,"Pharm";#N/A,#N/A,FALSE,"WWCM"}</definedName>
    <definedName name="BBBBBB" localSheetId="13" hidden="1">{#N/A,#N/A,FALSE,"REPORT"}</definedName>
    <definedName name="BBBBBB" hidden="1">{#N/A,#N/A,FALSE,"REPORT"}</definedName>
    <definedName name="bbbbbbb" localSheetId="13" hidden="1">{"detail",#N/A,FALSE,"mfg";"summary",#N/A,FALSE,"mfg"}</definedName>
    <definedName name="bbbbbbb" hidden="1">{"detail",#N/A,FALSE,"mfg";"summary",#N/A,FALSE,"mfg"}</definedName>
    <definedName name="BBBBBBBBB" localSheetId="13" hidden="1">{#N/A,#N/A,FALSE,"REPORT"}</definedName>
    <definedName name="BBBBBBBBB" hidden="1">{#N/A,#N/A,FALSE,"REPORT"}</definedName>
    <definedName name="bbbbbbbbbb" localSheetId="13" hidden="1">{"detail",#N/A,FALSE,"mfg";"summary",#N/A,FALSE,"mfg"}</definedName>
    <definedName name="bbbbbbbbbb" hidden="1">{"detail",#N/A,FALSE,"mfg";"summary",#N/A,FALSE,"mfg"}</definedName>
    <definedName name="bbbbbbbbbbbbb" localSheetId="13" hidden="1">{#N/A,#N/A,FALSE,"Pharm";#N/A,#N/A,FALSE,"WWCM"}</definedName>
    <definedName name="bbbbbbbbbbbbb" hidden="1">{#N/A,#N/A,FALSE,"Pharm";#N/A,#N/A,FALSE,"WWCM"}</definedName>
    <definedName name="bbbbbbbbbbbbbbbbbbbb" localSheetId="13" hidden="1">{"detail",#N/A,FALSE,"mfg";"summary",#N/A,FALSE,"mfg"}</definedName>
    <definedName name="bbbbbbbbbbbbbbbbbbbb" hidden="1">{"detail",#N/A,FALSE,"mfg";"summary",#N/A,FALSE,"mfg"}</definedName>
    <definedName name="bbvcx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bbvcx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bcd" localSheetId="13" hidden="1">{"detail",#N/A,FALSE,"mfg";"summary",#N/A,FALSE,"mfg"}</definedName>
    <definedName name="bcd" hidden="1">{"detail",#N/A,FALSE,"mfg";"summary",#N/A,FALSE,"mfg"}</definedName>
    <definedName name="bd" localSheetId="13" hidden="1">{#N/A,#N/A,FALSE,"Budget Coversheet";#N/A,#N/A,FALSE,"Electricity"}</definedName>
    <definedName name="bd" hidden="1">{#N/A,#N/A,FALSE,"Budget Coversheet";#N/A,#N/A,FALSE,"Electricity"}</definedName>
    <definedName name="bdbvbweh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bdbvbweh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Belchech" localSheetId="13" hidden="1">{#VALUE!,#N/A,TRUE,0}</definedName>
    <definedName name="Belchech" hidden="1">{#VALUE!,#N/A,TRUE,0}</definedName>
    <definedName name="BEx004CJT081TGZ0NSWCXWXUQBTQ" hidden="1">#REF!</definedName>
    <definedName name="BEx00AN5X23RKBO05OHZQ42RGUC4" hidden="1">#REF!</definedName>
    <definedName name="BEx020TWNGCWOCOSVQNAK6A2XNRS" hidden="1">#REF!</definedName>
    <definedName name="BEx03HKW9N5IHZLW4FZ353MXT3LO" hidden="1">#REF!</definedName>
    <definedName name="BEx1G896DO7E4JJXE7HCBTB6KJAW" hidden="1">#REF!</definedName>
    <definedName name="BEx1GI58M5W2R6098SFJ3BDL1FYR" hidden="1">#REF!</definedName>
    <definedName name="BEx1H4MFSRJF3SKS436E188PK8HP" hidden="1">#REF!</definedName>
    <definedName name="BEx1I4FQZ59E979CR3V0U4T35BFH" hidden="1">#REF!</definedName>
    <definedName name="BEx1IJKJJWR6EU75VAA2VDCW7WLE" hidden="1">#REF!</definedName>
    <definedName name="BEx1ITGKTMDLBSMOJW6BPN3ZD6AA" hidden="1">#REF!</definedName>
    <definedName name="BEx1J678D87YJAWNCEASI1NDU8NA" hidden="1">#REF!</definedName>
    <definedName name="BEx1JEFVD48QU7VQ955NY4WAIWOY" hidden="1">#REF!</definedName>
    <definedName name="BEx1KVC61ZSED4Q3B3XJ30AGGJX4" hidden="1">#REF!</definedName>
    <definedName name="BEx1MW0GHR31SZKN8Z0IEWZHU1O2" hidden="1">#REF!</definedName>
    <definedName name="BEx1O1Z5CA1XAIG6RKFFSK4EU1EW" hidden="1">#REF!</definedName>
    <definedName name="BEx1O47XYBAH2WN5TU1SKU3HU7UC" hidden="1">#REF!</definedName>
    <definedName name="BEx1P8DRF2TGOWQ29TNFDOFY7DWE" hidden="1">#REF!</definedName>
    <definedName name="BEx1PQNSMD3SN4NWS10BUE1ZFF0A" hidden="1">#REF!</definedName>
    <definedName name="BEx1PZ7CJ6Y4O2GAHF5SA2FBF8NF" hidden="1">#REF!</definedName>
    <definedName name="BEx1R3IHPOS54R7SDYONI063CBNF" hidden="1">#REF!</definedName>
    <definedName name="BEx1RS33HC49USFSCE8PRU7F7O25" hidden="1">#REF!</definedName>
    <definedName name="BEx1ST3O5TFJUGMO6AYM4U56O3BX" hidden="1">#REF!</definedName>
    <definedName name="BEx1T4XTGGAH8EOHEUNW87AO4AWU" hidden="1">#REF!</definedName>
    <definedName name="BEx1T8JAAHTLSD7E0KGH6JFZUH2K" hidden="1">#REF!</definedName>
    <definedName name="BEx1U45JE7R98FDAJXKIVIPBEBEJ" hidden="1">#REF!</definedName>
    <definedName name="BEx1UNXN2LRV0805ISLUYC76DC2D" hidden="1">#REF!</definedName>
    <definedName name="BEx1V97P88TF7IDTSD7Y2K8T2NH9" hidden="1">#REF!</definedName>
    <definedName name="BEx1VMEA4THI18GFH2QC87NN3BOR" hidden="1">#REF!</definedName>
    <definedName name="BEx1X3G0DAZGK6UJT8VC2IAADLNC" hidden="1">#REF!</definedName>
    <definedName name="BEx1XG17MUD8N4XKIXLF89CWGC0S" hidden="1">#REF!</definedName>
    <definedName name="BEx1YIP218G616DN2W0NI1RI6RT1" hidden="1">#REF!</definedName>
    <definedName name="BEx3AKSML0KLKE7UATZY9FF9RGBX" hidden="1">#REF!</definedName>
    <definedName name="BEx3BIT64QOETNTZ352FLDRQ7FKK" hidden="1">#REF!</definedName>
    <definedName name="BEx3CPYUUCAG47G10NJB10D13XAV" hidden="1">#REF!</definedName>
    <definedName name="BEx3CQV90WBUKXBMURX1SB7CBMSB" hidden="1">#REF!</definedName>
    <definedName name="BEx3DGN4JE7BNLSKTCPE8IUIBPM0" hidden="1">#REF!</definedName>
    <definedName name="BEx3EABAWPDD1ZZ42HM4C21RA6X9" hidden="1">#REF!</definedName>
    <definedName name="BEx3HEPAD0Z29KG27NF70Z1IF8TW" hidden="1">#REF!</definedName>
    <definedName name="BEx3I5O61WLKF2TC4EQZXE9N9C2M" hidden="1">#REF!</definedName>
    <definedName name="BEx3IX3C5OE03465C1HO0PLYSXYS" hidden="1">#REF!</definedName>
    <definedName name="BEx3JHXAIDGHMF0FZ0KT1MOQLZBT" hidden="1">#REF!</definedName>
    <definedName name="BEx3JWLZ2346W3PVQQNS1TU0T3TL" hidden="1">#REF!</definedName>
    <definedName name="BEx3KFXTZBQZ2H2YCBC1ZY8INFIF" hidden="1">#REF!</definedName>
    <definedName name="BEx3LG1Y7P7GVV6JIR6OROFUVAHK" hidden="1">#REF!</definedName>
    <definedName name="BEx3MAH07ZP0YAFJHQ0343NWS16F" hidden="1">#REF!</definedName>
    <definedName name="BEx3N5CB8E7A6B8THM69LQPMVADO" hidden="1">#REF!</definedName>
    <definedName name="BEx3N8C93BQ6EHCZ38T4Q13GBVLJ" hidden="1">#REF!</definedName>
    <definedName name="BEx3O6NJP4Z97OMAUDUVW7BV010W" hidden="1">#REF!</definedName>
    <definedName name="BEx3RTMI0KJ07X8P5J7QT0PVEDQK" hidden="1">#REF!</definedName>
    <definedName name="BEx3T29YG4VF0HF00V5SDJEQ1QTX" hidden="1">#REF!</definedName>
    <definedName name="BEx3UMX7LRQZXGH5V3SL4KEFLK8B" hidden="1">#REF!</definedName>
    <definedName name="BEx587V8L237ZCC6C84U1HLANSXF" hidden="1">#REF!</definedName>
    <definedName name="BEx58HGIK5C6SM403U7CM3SDMR68" hidden="1">#REF!</definedName>
    <definedName name="BEx58XCCSAJJYVS6FALWKIAIA1M1" hidden="1">#REF!</definedName>
    <definedName name="BEx59WUUTWPNVR53V93MXRQ4CHLU" hidden="1">#REF!</definedName>
    <definedName name="BEx5BPW1SB0ZG63ULYUN7PTMO9MV" hidden="1">#REF!</definedName>
    <definedName name="BEx5EJN36R6NX482EK3TRXJ4KDFG" hidden="1">#REF!</definedName>
    <definedName name="BEx5FOZVR2GS01NNZURBG1XLUBTM" hidden="1">#REF!</definedName>
    <definedName name="BEx5GSK44REON5C9JKB1KH5Y3AYD" hidden="1">#REF!</definedName>
    <definedName name="BEx5IVHD4TLSV54FO45ZBU2BA31T" hidden="1">#REF!</definedName>
    <definedName name="BEx5JA61J76B1FR7GJII0G9SYLFC" hidden="1">#REF!</definedName>
    <definedName name="BEx5K7FOOF3M9OWJW2BZMLR9TTM5" hidden="1">#REF!</definedName>
    <definedName name="BEx5MC5O36IAKUN7WX1YXF31K17F" hidden="1">#REF!</definedName>
    <definedName name="BEx5NXULT3GFHA88LGVNCM66JODM" hidden="1">#REF!</definedName>
    <definedName name="BEx5P50C5L2GJK1XC5WV7JS9SQX6" hidden="1">#REF!</definedName>
    <definedName name="BEx75JEE25C5EVDLBO4ONO6F7OXG" hidden="1">#REF!</definedName>
    <definedName name="BEx75UCBR3YB426LXJDNE1H6QDDJ" hidden="1">#REF!</definedName>
    <definedName name="BEx76DDE5CIT8FA32NWHRL9TS04H" hidden="1">#REF!</definedName>
    <definedName name="BEx76LGP8932A6EF21Y08NSGN9KL" hidden="1">#REF!</definedName>
    <definedName name="BEx76NER7CM7MHIJUK6ZMSQU4J7C" hidden="1">#REF!</definedName>
    <definedName name="BEx77YWZ2HI4YBSBYG1DKR1A1Y4C" hidden="1">#REF!</definedName>
    <definedName name="BEx782T31YM0FWA1CDLERQ1WKVGT" hidden="1">#REF!</definedName>
    <definedName name="BEx78KXYTAZQK93N67ASFA7BO6XC" hidden="1">#REF!</definedName>
    <definedName name="BEx79NLSMSAM3Y6UM2ON9LIC1WUI" hidden="1">#REF!</definedName>
    <definedName name="BEx7ASNUACIS4WSJYH0MW3Q759ZA" hidden="1">#REF!</definedName>
    <definedName name="BEx7C22D5O69L06SALDBZEU4X7HF" hidden="1">#REF!</definedName>
    <definedName name="BEx7C3V3MI9C3EQ3XUTF6N1GIRP6" hidden="1">#REF!</definedName>
    <definedName name="BEx7CWC5LGZUVLOWL4D6A20UN6RU" hidden="1">#REF!</definedName>
    <definedName name="BEx7E91DRGXUK4EWNWKL598CERSR" hidden="1">#REF!</definedName>
    <definedName name="BEx7FH8SGZFYKL2DDNOJ6651MVWS" hidden="1">#REF!</definedName>
    <definedName name="BEx7FYRWH6903K8IWXZ7V4VIAZIB" hidden="1">#REF!</definedName>
    <definedName name="BEx7GM5GU255ZPZ785HUTKGK55P9" hidden="1">#REF!</definedName>
    <definedName name="BEx7HU7E26W54FIVUGDI18329XJS" hidden="1">#REF!</definedName>
    <definedName name="BEx7I7OY57MGBDS0WE4OMPJ82FSI" hidden="1">#REF!</definedName>
    <definedName name="BEx7I9CD6ZFRLQF39W4CAVDTWAZ1" hidden="1">#REF!</definedName>
    <definedName name="BEx7J4YKLOHQ0R22SDEJK30FISN5" hidden="1">#REF!</definedName>
    <definedName name="BEx7J6GHGW67PQ6XILMPMICAG0I7" hidden="1">#REF!</definedName>
    <definedName name="BEx7J8PCZ1WLQC2K0RFJLI4QVWJF" hidden="1">#REF!</definedName>
    <definedName name="BEx7JTJCJHN6VB35474WU9CMVHJ6" hidden="1">#REF!</definedName>
    <definedName name="BEx7JYH9WR9Z9J5H6Z6SP59OG9ND" hidden="1">#REF!</definedName>
    <definedName name="BEx7KMWKGDVBWH6KBTU3NHSE3FUE" hidden="1">#REF!</definedName>
    <definedName name="BEx7KTI30Y39PNWRZJWVF07E5KFU" hidden="1">#REF!</definedName>
    <definedName name="BEx7LB16OREOAUIVM50ERQ8J3L19" hidden="1">#REF!</definedName>
    <definedName name="BEx7LCDO8WBYNLTNO9PF1CQ1109W" hidden="1">#REF!</definedName>
    <definedName name="BEx7LTWYJXX9LTVQDW51X4WMSBSU" hidden="1">#REF!</definedName>
    <definedName name="BEx7MAP5XIM7ROHVINRN01T6ZXUG" hidden="1">#REF!</definedName>
    <definedName name="BEx7MFCBEM2D4S4A87QS0DYRG1X5" hidden="1">#REF!</definedName>
    <definedName name="BEx7ML1C3UWY5OW00PWS7BEBEZZ6" hidden="1">#REF!</definedName>
    <definedName name="BEx90L9MND94U5B3HVPPFAAZV719" hidden="1">#REF!</definedName>
    <definedName name="BEx91Q10IGBGZCWBL5BLTOKT7B0D" hidden="1">#REF!</definedName>
    <definedName name="BEx92G92H1ZBUFY2UC9RMLVABAP9" hidden="1">#REF!</definedName>
    <definedName name="BEx93WEA051NWMGGFH0U4UHSLY82" hidden="1">#REF!</definedName>
    <definedName name="BEx94OKIX43L4YWYWTVI8IB10A7Y" hidden="1">#REF!</definedName>
    <definedName name="BEx94WIDUUWAW0YT3JXU83LEZWEA" hidden="1">#REF!</definedName>
    <definedName name="BEx955NIC706L7X0YKP9U4C7A26B" hidden="1">#REF!</definedName>
    <definedName name="BEx95NS6BCACI9GK010WKSR1VD0S" hidden="1">#REF!</definedName>
    <definedName name="BEx966TA286M31SR70Q0TS1BHH79" hidden="1">#REF!</definedName>
    <definedName name="BEx98S66F4TYZR8P5MBGJEI9BHYU" hidden="1">#REF!</definedName>
    <definedName name="BEx99KXZCRU3QYIK2PP8OHBAX5JP" hidden="1">#REF!</definedName>
    <definedName name="BEx9BQV4OXFB7XUCPM8WQSIZZEQ7" hidden="1">#REF!</definedName>
    <definedName name="BEx9C2UP959UPNBSDPZE7OBIBRX3" hidden="1">#REF!</definedName>
    <definedName name="BEx9D0KFKH89VW7HGKKZF4V85RV3" hidden="1">#REF!</definedName>
    <definedName name="BEx9DQ6WGFPMOUVH61F4Z0VWK1FL" hidden="1">#REF!</definedName>
    <definedName name="BEx9ERYD2KEC7VCKSGKV774JIOMK" hidden="1">#REF!</definedName>
    <definedName name="BEx9EX1SWUKA53XNRIZJMJ5JPIF6" hidden="1">#REF!</definedName>
    <definedName name="BEx9HCV0YZOQ4FJ48KRSCXFG1S01" hidden="1">#REF!</definedName>
    <definedName name="BEx9HU8T31RETME381PIDV4JSIQN" hidden="1">#REF!</definedName>
    <definedName name="BEx9HU8UFWS0S8VCZG4LG5XN5QFH" hidden="1">#REF!</definedName>
    <definedName name="BEx9JLBYIZOER6XBAK1NNVSC15XF" hidden="1">#REF!</definedName>
    <definedName name="BExAWMXYBW22M9AVJRBN9V5827U6" hidden="1">#REF!</definedName>
    <definedName name="BExAWPSKSTRZQTHOBTL56RVAVU5F" hidden="1">#REF!</definedName>
    <definedName name="BExAX584ACBXJUB45PDS9GHRNPO3" hidden="1">#REF!</definedName>
    <definedName name="BExAXM5U4XJ5SQVB7K3KEG3ORDAG" hidden="1">#REF!</definedName>
    <definedName name="BExAXWYA04X1APXU9RVQZZ92023T" hidden="1">#REF!</definedName>
    <definedName name="BExAZ7EHTTLOJQQF880QKZL7CL3X" hidden="1">#REF!</definedName>
    <definedName name="BExB0RQYVTFVPAGG8TKVPNRZTI83" hidden="1">#REF!</definedName>
    <definedName name="BExB1QIJTYP1NPWQM0DHL7KMDKVN" hidden="1">#REF!</definedName>
    <definedName name="BExB1SB4ATPXTFUESWK9K168TL3Z" hidden="1">#REF!</definedName>
    <definedName name="BExB1ZSVOSV5I0TKP40AUHW8B3WO" hidden="1">#REF!</definedName>
    <definedName name="BExB23UMFLNRV9ERE2YRPA7REZ8K" hidden="1">#REF!</definedName>
    <definedName name="BExB30D8YZQLDJLHIE44FWIQY8E7" hidden="1">#REF!</definedName>
    <definedName name="BExB4W3IAMUYBB6P2PWM1W1W9T94" hidden="1">#REF!</definedName>
    <definedName name="BExB5FQ566H073TI93VDHDF4KT3E" hidden="1">#REF!</definedName>
    <definedName name="BExB5Z25JZ638DKF25UHDHNCZOWV" hidden="1">#REF!</definedName>
    <definedName name="BExB7XHJJ0DJMJYKUE9E7A8B0TMB" hidden="1">#REF!</definedName>
    <definedName name="BExB8H4EGZSNG11XFII02OSDKWUA" hidden="1">#REF!</definedName>
    <definedName name="BExB8IMB7XUC1HO04C1IBKLFXVDB" hidden="1">#REF!</definedName>
    <definedName name="BExBA2YNBXXCWCN2GUTE5LEQS9CY" hidden="1">#REF!</definedName>
    <definedName name="BExBAENE69RMQ95Z761AF07BRVS9" hidden="1">#REF!</definedName>
    <definedName name="BExBC5VVE2SA6T7E4SBQ9CV7HWAS" hidden="1">#REF!</definedName>
    <definedName name="BExBD5916JMQEW4K80O97MHT2GFM" hidden="1">#REF!</definedName>
    <definedName name="BExBDCAIJ2ICAUKWSHUULZZ4HQG1" hidden="1">#REF!</definedName>
    <definedName name="BExCRMEVQUZ8K6RAX04ABIU5NJOR" hidden="1">#REF!</definedName>
    <definedName name="BExCS077GNWF855JKOJVH531UQTS" hidden="1">#REF!</definedName>
    <definedName name="BExCSYTCSMYHS9DUCAAOZZ0KKCKA" hidden="1">#REF!</definedName>
    <definedName name="BExCUSWD8VOVJ7L97H1QM4UG464T" hidden="1">#REF!</definedName>
    <definedName name="BExCV2SGM4HFBI632BE8SU49QK0K" hidden="1">#REF!</definedName>
    <definedName name="BExCW2LPRBJ7N2BXT8WRNEZE8N23" hidden="1">#REF!</definedName>
    <definedName name="BExCW675YJ71653TB0Y4RMCYCD8I" hidden="1">#REF!</definedName>
    <definedName name="BExCWBLEB6E5FIHAWJQWJ4M5JC0S" hidden="1">#REF!</definedName>
    <definedName name="BExCX0MAF5RFFCEI0XRB4OC6E3SE" hidden="1">#REF!</definedName>
    <definedName name="BExCXQZRFVJXM2E084RXWUFL61VL" hidden="1">#REF!</definedName>
    <definedName name="BExCZ9DYZYQUBPDR6HDH1TVR75YZ" hidden="1">#REF!</definedName>
    <definedName name="BExCZAL5ZRKLUDOAFQQCJB0VL5Y2" hidden="1">#REF!</definedName>
    <definedName name="BExD1WZP4AU40YCW7GWTHNXDE1IU" hidden="1">#REF!</definedName>
    <definedName name="BExD2NNZDMGEP8W1QGEAV7N2P1BK" hidden="1">#REF!</definedName>
    <definedName name="BExD3CZN9Q1O82T1J0TMGD7VV70O" hidden="1">#REF!</definedName>
    <definedName name="BExD3EHK5D22OBA4INIHYLCS42BH" hidden="1">#REF!</definedName>
    <definedName name="BExD3GVWH0ACNL9KJW2X5MNXCHIE" hidden="1">#REF!</definedName>
    <definedName name="BExD402GFM60T7W08L4Z83VSLJWQ" hidden="1">#REF!</definedName>
    <definedName name="BExD467PBJ0B3U96GO7S13SBOVKD" hidden="1">#REF!</definedName>
    <definedName name="BExD4JEB7QFKYHEZ552EE2F2ZTXW" hidden="1">#REF!</definedName>
    <definedName name="BExD4ON7CQ430NE8T7SNGLMY7BNJ" hidden="1">#REF!</definedName>
    <definedName name="BExD6P0T1888A5GQ5S7DYIUXU2BV" hidden="1">#REF!</definedName>
    <definedName name="BExD7EN8PG0TMWG47ZZ7YQSGRX27" hidden="1">#REF!</definedName>
    <definedName name="BExD81F8Z3TF3RSZBN3O38DFUW0J" hidden="1">#REF!</definedName>
    <definedName name="BExD83ILVRP7W0P4N8AX9IOL1GT3" hidden="1">#REF!</definedName>
    <definedName name="BExD89YOLET3OFLL6OPYTM3F9V41" hidden="1">#REF!</definedName>
    <definedName name="BExD92L1552LNG75NH03KRT0DOAA" hidden="1">#REF!</definedName>
    <definedName name="BExDA0G8VAMUXKMZ23KBF44VMEBA" hidden="1">#REF!</definedName>
    <definedName name="BExDBAGEQE9K580PDS8EIIHO0JW3" hidden="1">#REF!</definedName>
    <definedName name="BExDBBCQT7FCG4Z32N4ZRZA36P86" hidden="1">#REF!</definedName>
    <definedName name="BExEP36ZGH1QC8MST1ZYK0THYQOC" hidden="1">#REF!</definedName>
    <definedName name="BExEPHKUTAAJ43E9OWDB3R2NF740" hidden="1">#REF!</definedName>
    <definedName name="BExEPJDLNCM548KHJGBJU8P61PDW" hidden="1">#REF!</definedName>
    <definedName name="BExEPTV6VLCSQ9HSOZTP4P3IPK64" hidden="1">#REF!</definedName>
    <definedName name="BExEQAY8TS4K6HET6G6NK8OBQZ9E" hidden="1">#REF!</definedName>
    <definedName name="BExEQRQAFHODQBYKVP4D54PLD171" hidden="1">#REF!</definedName>
    <definedName name="BExER9EVBIGPD433TKGCYZJS4YQ1" hidden="1">#REF!</definedName>
    <definedName name="BExERWSHQNEWSH3ARK7ZZK48HFFL" hidden="1">#REF!</definedName>
    <definedName name="BExEU8PG8HSCF1IMIYHRSI0VWUBX" hidden="1">#REF!</definedName>
    <definedName name="BExEURADM1OSOB6E25G6028W6HWC" hidden="1">#REF!</definedName>
    <definedName name="BExEX9Y5R4ZL127FGOBRLEKRQSZZ" hidden="1">#REF!</definedName>
    <definedName name="BExEXAJLG00EOC2895Y227ELMBGY" hidden="1">#REF!</definedName>
    <definedName name="BExEZ4BZN11HWAPZM9XQVA79EQ0F" hidden="1">#REF!</definedName>
    <definedName name="BExEZJRKPQ67MRSB21PBWOTIHPA5" hidden="1">#REF!</definedName>
    <definedName name="BExEZQYJOJHYEPP1KDKO5GH7U528" hidden="1">#REF!</definedName>
    <definedName name="BExEZRUWACAK4QIB9Q22G1ZXAWO4" hidden="1">#REF!</definedName>
    <definedName name="BExF1B5JFRPKOI4HEM7E3F90ONDX" hidden="1">#REF!</definedName>
    <definedName name="BExF1SJB8QBUMZ9CRYZS9YNF69IS" hidden="1">#REF!</definedName>
    <definedName name="BExF2B48P9TFZYK3Z5C83AV4K0P5" hidden="1">#REF!</definedName>
    <definedName name="BExF3JX89JC62RD22ALJLJ1D3UXX" hidden="1">#REF!</definedName>
    <definedName name="BExF3RV3T99FM5OU04B9631T7MSU" hidden="1">#REF!</definedName>
    <definedName name="BExF5CCVG0N7ZG83QYO1ZEIQ0OYC" hidden="1">#REF!</definedName>
    <definedName name="BExF5EAXEH47MRZK68QOG7EUKOVG" hidden="1">#REF!</definedName>
    <definedName name="BExF60HBGIV4Z12NO1XZBW900OOL" hidden="1">#REF!</definedName>
    <definedName name="BExF63S0INWCEKIRUVO61A0KN8X9" hidden="1">#REF!</definedName>
    <definedName name="BExF6D2H8XLE1O1IUFTUW8HI37T5" hidden="1">#REF!</definedName>
    <definedName name="BExF6PCW33HCHKOP1PTUHRA20K5V" hidden="1">#REF!</definedName>
    <definedName name="BExF72ZPMZBX2R8T5ZDQIZHOY68A" hidden="1">#REF!</definedName>
    <definedName name="BExGMZPEHUQJXCKVCMH316OJPCX6" hidden="1">#REF!</definedName>
    <definedName name="BExGNN2ZQQU7BD7ND584BMV3V33I" hidden="1">#REF!</definedName>
    <definedName name="BExGQVYRRRC9GG3JMNXMPQYWMS9N" hidden="1">#REF!</definedName>
    <definedName name="BExGQXGQ6NTZ7MW14CFL9FEOM4K0" hidden="1">#REF!</definedName>
    <definedName name="BExGSKSWBYZWG9OYX4T6Q8C5SBV6" hidden="1">#REF!</definedName>
    <definedName name="BExGSZCB2G1BKAQUD1ZYG0OF8P62" hidden="1">#REF!</definedName>
    <definedName name="BExGX5XV2QYU6U5OKPCPYC5EGHU6" hidden="1">#REF!</definedName>
    <definedName name="BExGZ0H0316XPQ1X1J2PCAAI2BFX" hidden="1">#REF!</definedName>
    <definedName name="BExGZWU4XD06KMMKU5QOZBGTNZFC" hidden="1">#REF!</definedName>
    <definedName name="BExGZZ8L58CV4F5QJY0BLWOB7O33" hidden="1">#REF!</definedName>
    <definedName name="BExH0BO9DWUV1MF4TUHTS5XHI24Q" hidden="1">#REF!</definedName>
    <definedName name="BExH3GYLJVJUVI41QT9JC7DG3203" hidden="1">#REF!</definedName>
    <definedName name="BExH40QQG7XV5RGFD77K0KT9BYJW" hidden="1">#REF!</definedName>
    <definedName name="BExIHSKX5PR29CF4M3ZLVWGDXGS9" hidden="1">#REF!</definedName>
    <definedName name="BExIJCH3WG0S5W4R8OAPJISSRI3A" hidden="1">#REF!</definedName>
    <definedName name="BExIKJHCUYSF9NW101OAF76SFYF8" hidden="1">#REF!</definedName>
    <definedName name="BExIKUPVMW8ECDIWI7HNOM4A6PEL" hidden="1">#REF!</definedName>
    <definedName name="BExIN2AFXERQ2UD0HQOSX5UBVBSC" hidden="1">#REF!</definedName>
    <definedName name="BExINLGZBBJDQEA3SQ0LGCUWFBJA" hidden="1">#REF!</definedName>
    <definedName name="BExIOD1HRNJXOMH322KLGUTATV57" hidden="1">#REF!</definedName>
    <definedName name="BExIPL9077GYHRZRT5LK4PW044LA" hidden="1">#REF!</definedName>
    <definedName name="BExIPVQI1S9QZBMI1DWCI05PEUWF" hidden="1">#REF!</definedName>
    <definedName name="BExISA78CJCF48LAUSIU4W017JO8" hidden="1">#REF!</definedName>
    <definedName name="BExISD742V9J7MRMHWIJ0X9RBI92" hidden="1">#REF!</definedName>
    <definedName name="BExIT9EXHHRW7STOAU6ZVW1B0Z5Q" hidden="1">#REF!</definedName>
    <definedName name="BExITN7AKL30C3J94XX9I1QN4NUJ" hidden="1">#REF!</definedName>
    <definedName name="BExIV2GAJHOQWM4Z25QUB5BBUV9K" hidden="1">#REF!</definedName>
    <definedName name="BExIV3NFTEZBFBOKF18XH6SH9H5M" hidden="1">#REF!</definedName>
    <definedName name="BExIVAOXHOAAWUNUQ3W0RVH1YTUO" hidden="1">#REF!</definedName>
    <definedName name="BExIVCC698E0P5KKRO4ROKGCTFNZ" hidden="1">#REF!</definedName>
    <definedName name="BExIXKYM1PNNURBBV8RPVF28THZ6" hidden="1">#REF!</definedName>
    <definedName name="BExIYF8CO0BM6S6WFH7T7VU662KW" hidden="1">#REF!</definedName>
    <definedName name="BExIYKH4H734YC1PD8S6FJ8DM52W" hidden="1">#REF!</definedName>
    <definedName name="BExIYNH04YV85AKWHAJJXY7C99KH" hidden="1">#REF!</definedName>
    <definedName name="BExIZ504CMI479IN3YXH91Q2T6KK" hidden="1">#REF!</definedName>
    <definedName name="BExIZF6XROLQWB401M8UPS7ISD8S" hidden="1">#REF!</definedName>
    <definedName name="BExKE0PCZXWTPBREK7OXAQ3SSKW9" hidden="1">#REF!</definedName>
    <definedName name="BExKG0BV6A1422D4NW5W2RT75DVW" hidden="1">#REF!</definedName>
    <definedName name="BExKI6PAQABIKCF3EQ90E9VC7RRY" hidden="1">#REF!</definedName>
    <definedName name="BExKI703C2AB484V2HWPLEVDXHNP" hidden="1">#REF!</definedName>
    <definedName name="BExKITBUIU5IJYM7R8GCTTERB80S" hidden="1">#REF!</definedName>
    <definedName name="BExKJDERCUHK9PKO6D5WFT7A9D4Q" hidden="1">#REF!</definedName>
    <definedName name="BExKJHRAQ9YK75NAQLJUPXR4JHPB" hidden="1">#REF!</definedName>
    <definedName name="BExKK6BVPRE28WDW4S83V1T6W2YG" hidden="1">#REF!</definedName>
    <definedName name="BExKKWPD7Z2BLU68DV53168ACLBT" hidden="1">#REF!</definedName>
    <definedName name="BExKM87GFZWSY7FOAFBUU7BQRMHU" hidden="1">#REF!</definedName>
    <definedName name="BExKMI3I1NNLFSLC3V3VEJ5C0SGT" hidden="1">#REF!</definedName>
    <definedName name="BExKO5VYS9H7CXGKMERQ65KRLMK5" hidden="1">#REF!</definedName>
    <definedName name="BExKP05O0F1T0330YN3DX1623MX9" hidden="1">#REF!</definedName>
    <definedName name="BExKP0LTGW36APLDTEF2CUP14W3M" hidden="1">#REF!</definedName>
    <definedName name="BExKS8L97MJQ0FNMENB2ZX3RINUM" hidden="1">#REF!</definedName>
    <definedName name="BExKS96TZTDVOJUTE4C2EYK62II4" hidden="1">#REF!</definedName>
    <definedName name="BExKSGU1VJGIZQ1A9L3ZPOI86L5Z" hidden="1">#REF!</definedName>
    <definedName name="BExKTG72EX4AZKT0PQTLCCZHMO0U" hidden="1">#REF!</definedName>
    <definedName name="BExKTSS7AONESOP1LOBOPARGOYE1" hidden="1">#REF!</definedName>
    <definedName name="BExKTSS7KAAL29OI447ZSEX14PP3" hidden="1">#REF!</definedName>
    <definedName name="BExKUBNYRCUWETT33QI39XKFKACM" hidden="1">#REF!</definedName>
    <definedName name="BExKVBH8E1QQOTWVMBWYMGF5KPPM" hidden="1">#REF!</definedName>
    <definedName name="BExKVPKBNV11Z7VCCN6FEBHDHWQH" hidden="1">#REF!</definedName>
    <definedName name="BExM9MNAIA30QFN5TN1C6M8I5668" hidden="1">#REF!</definedName>
    <definedName name="BExMCICDTOYK0UMQOHMXKL4DTFI8" hidden="1">#REF!</definedName>
    <definedName name="BExMF8Y5KX5016YCG98NN1ZKA3KS" hidden="1">#REF!</definedName>
    <definedName name="BExMFMA6PFF4NG1TOV1TMA0CZKYH" hidden="1">#REF!</definedName>
    <definedName name="BExMGTFR384STRM9BY4A7PNUWFEO" hidden="1">#REF!</definedName>
    <definedName name="BExMJ5SYVUK540AL39HSHEAYGZ8S" hidden="1">#REF!</definedName>
    <definedName name="BExMJJFSCBGXV49FYKJ8X1LA5JMW" hidden="1">#REF!</definedName>
    <definedName name="BExMLLWYNRF4I3SN13DJUNWQY0EH" hidden="1">#REF!</definedName>
    <definedName name="BExMLN44GW0AD5BNSKWH2F0GZTMB" hidden="1">#REF!</definedName>
    <definedName name="BExMM4NDCQ2J31H2VSTFCG358C4B" hidden="1">#REF!</definedName>
    <definedName name="BExMM7CDB304TDFK56LCT6QD7SF2" hidden="1">#REF!</definedName>
    <definedName name="BExMONGHU5V350H4MZC0PRVNT4U6" hidden="1">#REF!</definedName>
    <definedName name="BExMOQAW9Q58DJSXC0AVCMXFMJSY" hidden="1">#REF!</definedName>
    <definedName name="BExMPZ3W2IXB8BPQP5LP2FV5Q2J9" hidden="1">#REF!</definedName>
    <definedName name="BExMQXF7Q3RLKE2OW6RTIUNNK9NB" hidden="1">#REF!</definedName>
    <definedName name="BExMRTHPM961OVFO34NU5DACGU3J" hidden="1">#REF!</definedName>
    <definedName name="BExMRZSB9NV7R5AQFX7SP1QVQ1GZ" hidden="1">#REF!</definedName>
    <definedName name="BExO4P9EEYJ06QUCKJR6ATSCPKK4" hidden="1">#REF!</definedName>
    <definedName name="BExO7M5SVKPS35FJKGOF6LQ6QCKS" hidden="1">#REF!</definedName>
    <definedName name="BExO7PB0QSBSAIHAM7FURC846TTH" hidden="1">#REF!</definedName>
    <definedName name="BExO8GQ6JODIV2AG2HMFBBZ241U4" hidden="1">#REF!</definedName>
    <definedName name="BExO8NGV0TO5XKQOGIJ8JJDYY7FO" hidden="1">#REF!</definedName>
    <definedName name="BExO98WF9LXOJVPBLQFZEIK6T7FN" hidden="1">#REF!</definedName>
    <definedName name="BExO9IHNQPTE146DXBGIN8ML4UM2" hidden="1">#REF!</definedName>
    <definedName name="BExO9T4N3BGPR3UDVR7GQ8PWKVLO" hidden="1">#REF!</definedName>
    <definedName name="BExOA4O3AYNDE00458PJJH57LW0V" hidden="1">#REF!</definedName>
    <definedName name="BExOCTBILC9OGHYC8IHZ3L0HWNK3" hidden="1">#REF!</definedName>
    <definedName name="BExOF0W49CVS5IILWDIV0UNH9EXW" hidden="1">#REF!</definedName>
    <definedName name="BExOFI4FCGM53GJIPTP0IKR1LJ2A" hidden="1">#REF!</definedName>
    <definedName name="BExOFQYS23VU2RTSR117I97QV1QI" hidden="1">#REF!</definedName>
    <definedName name="BExOGNXGUJFLK28UXJ3JJOG8ZS14" hidden="1">#REF!</definedName>
    <definedName name="BExOHPE8FZEKHK0MJOZFBSS6YTLB" hidden="1">#REF!</definedName>
    <definedName name="BExOIFM8UW8HGSFWBQBZPVEJW5UQ" hidden="1">#REF!</definedName>
    <definedName name="BExOIMT5K79KNRWNUPP0YFOIDUZ0" hidden="1">#REF!</definedName>
    <definedName name="BExOIRWKCAIMNND66VIR8I0IKG5E" hidden="1">#REF!</definedName>
    <definedName name="BExOJMMFYMR5B8B3RZVRQH28ZANZ" hidden="1">#REF!</definedName>
    <definedName name="BExOJOPYXEHTEHA5T29MO78CNQ68" hidden="1">#REF!</definedName>
    <definedName name="BExOJP0QW4UUP9QLKHHD3VNID09J" hidden="1">#REF!</definedName>
    <definedName name="BExOJTYVAAELQHKEB6LQFYJ5AZ1Z" hidden="1">#REF!</definedName>
    <definedName name="BExOK03ZRESG8OFMCR7EPFOIO1NB" hidden="1">#REF!</definedName>
    <definedName name="BExOLSZW1UDDD5MODQW3AKRDNKF3" hidden="1">#REF!</definedName>
    <definedName name="BExONF52CIADPJCY269LL8M49BYP" hidden="1">#REF!</definedName>
    <definedName name="BExQ1E61FAJBIONZYSFLJRQLQ9PB" hidden="1">#REF!</definedName>
    <definedName name="BExQ1RNL9KBWAG7NPSB1T7XKRJ05" hidden="1">#REF!</definedName>
    <definedName name="BExQ2QPZZQDRWDFXEUGNHJ5UAIVB" hidden="1">#REF!</definedName>
    <definedName name="BExQ57L0BC8XVPE72PGTSRCXW4PS" hidden="1">#REF!</definedName>
    <definedName name="BExQ643L188A78Y1XOJO0YRZZX17" hidden="1">#REF!</definedName>
    <definedName name="BExQ9L80R3H6LKR7T2HJ40OX9NJ8" hidden="1">#REF!</definedName>
    <definedName name="BExQ9YV0WI46QUMIWSMROI29JKRV" hidden="1">#REF!</definedName>
    <definedName name="BExQCZCQ64EZV6ABO2I1WC94GTDB" hidden="1">#REF!</definedName>
    <definedName name="BExQE1EVCGSVZ7AJX4IMOR560H5S" hidden="1">#REF!</definedName>
    <definedName name="BExQEI1M9KMFQ0ILDLQ4YIBHQ6FF" hidden="1">#REF!</definedName>
    <definedName name="BExQFBKGZXCAB5PU8BDQW0CXDFHA" hidden="1">#REF!</definedName>
    <definedName name="BExQFP1ZFEZ8FYFPQP4VZE03EQJT" hidden="1">#REF!</definedName>
    <definedName name="BExQG34XZRQF4F20GBEB61UN59UD" hidden="1">#REF!</definedName>
    <definedName name="BExQGV5VAFEC5AQDDKD3VUTWM0J5" hidden="1">#REF!</definedName>
    <definedName name="BExQI80GG8RU9TT6ZKJLJKD5G701" hidden="1">#REF!</definedName>
    <definedName name="BExRYCD5YHKWU5AEEX4PVCYG54XP" hidden="1">#REF!</definedName>
    <definedName name="BExRZ54ZJLHKAAHZRZ0HJAGNKY5P" hidden="1">#REF!</definedName>
    <definedName name="BExS01I8TCSGWMA00Y22R9G60XRY" hidden="1">#REF!</definedName>
    <definedName name="BExS03GASVONK9A9KS1V691SDLXT" hidden="1">#REF!</definedName>
    <definedName name="BExS152AA7SINYXW9OIZ8PQ1BGBT" hidden="1">#REF!</definedName>
    <definedName name="BExS24VR0S5QENBMPVR3H1BV1M0R" hidden="1">#REF!</definedName>
    <definedName name="BExS3GZF0ZTUVZFHEBNCPDDN07CA" hidden="1">#REF!</definedName>
    <definedName name="BExS5PWGE5EY0AFJ108EI1DEVC1Q" hidden="1">#REF!</definedName>
    <definedName name="BExS6GKPBOGCKCZYX7N6VQ2N9NYO" hidden="1">#REF!</definedName>
    <definedName name="BExS6R7OKV6IMO5C9G2KDZCMWD5I" hidden="1">#REF!</definedName>
    <definedName name="BExS6UCVCTFDMB197LVFRS7NN8ZF" hidden="1">#REF!</definedName>
    <definedName name="BExS75QWAVN54J9I6UPQ8V7T7I1C" hidden="1">#REF!</definedName>
    <definedName name="BExS92TTWG6PU1QCLK2G0U4WPWEG" hidden="1">#REF!</definedName>
    <definedName name="BExS97RRBMY33WD7CWAACAFVPNVK" hidden="1">#REF!</definedName>
    <definedName name="BExSAI2VVH280T8XNOMSH8UZ5NAG" hidden="1">#REF!</definedName>
    <definedName name="BExSAZWRDYQWGGP5I3BL4SD58464" hidden="1">#REF!</definedName>
    <definedName name="BExSB5LSLCJ1L82INH39PN95PUMK" hidden="1">#REF!</definedName>
    <definedName name="BExSBJZOABKYSO7T1NQ7YMXHSIAG" hidden="1">#REF!</definedName>
    <definedName name="BExSBP8EIR4HZGR8Y52PVMB5F09V" hidden="1">#REF!</definedName>
    <definedName name="BExSCFB35L76CKEGRBCXNSK66WLY" hidden="1">#REF!</definedName>
    <definedName name="BExSE573JXGCDZVZY6MFS4MILJJE" hidden="1">#REF!</definedName>
    <definedName name="BExSFJP15UL8RWAI6B0QHVCTFALK" hidden="1">#REF!</definedName>
    <definedName name="BExSFLSLQFYBYFJIT5OXN4ONH315" hidden="1">#REF!</definedName>
    <definedName name="BExSI09CFP9S334JFBRYLUHFSVDN" hidden="1">#REF!</definedName>
    <definedName name="BExTUK1FX3CG6N98FI1M4PX9OS1P" hidden="1">#REF!</definedName>
    <definedName name="BExTV44DIEVZO0EDP0FAWYVT3WMU" hidden="1">#REF!</definedName>
    <definedName name="BExTVY3AV8ZGPEPKKY0P48BEEYLP" hidden="1">#REF!</definedName>
    <definedName name="BExTXO9XU41CLG2DBJ35W4ABRABK" hidden="1">#REF!</definedName>
    <definedName name="BExTXRQ32OWXUN4RYMJNLCNCT3VY" hidden="1">#REF!</definedName>
    <definedName name="BExTY0EZO8RWPWVT1U0JTB1JOJLT" hidden="1">#REF!</definedName>
    <definedName name="BExTYGG5U8625OJOLQOVT7WPFKXK" hidden="1">#REF!</definedName>
    <definedName name="BExTYI3LC7S0Z6SD6H45BC131D9Q" hidden="1">#REF!</definedName>
    <definedName name="BExTYOJGUZXHE4GQ8U356JAVSO5W" hidden="1">#REF!</definedName>
    <definedName name="BExTZOCRFEHAKSD54FTERIGMS5CU" hidden="1">#REF!</definedName>
    <definedName name="BExTZYJLFDCI3PLGJDL5QVO7NKUF" hidden="1">#REF!</definedName>
    <definedName name="BExU0DZC8FUUUZEET3KQ1N072ONZ" hidden="1">#REF!</definedName>
    <definedName name="BExU0ORR6KMYNYV877UXDTIWLGUN" hidden="1">#REF!</definedName>
    <definedName name="BExU16WH2MYNS7O9ZNAMW1GORIVF" hidden="1">#REF!</definedName>
    <definedName name="BExU4EVRAW9U53WDOULXY35HR9XP" hidden="1">#REF!</definedName>
    <definedName name="BExU4Z44UJSXLUGX2NOOL85DKW3H" hidden="1">#REF!</definedName>
    <definedName name="BExU6HNTXIK0OTCGXHQ5HZEN1L4C" hidden="1">#REF!</definedName>
    <definedName name="BExU73JBGHS9F1C004VP63G29K44" hidden="1">#REF!</definedName>
    <definedName name="BExU87ZXKYDWSDPAZAYP8LYY7RG4" hidden="1">#REF!</definedName>
    <definedName name="BExU930KY4R3L0F7X8MUT4650PWE" hidden="1">#REF!</definedName>
    <definedName name="BExU9R51JJS04X4XZ0ZRBYUUIBHF" hidden="1">#REF!</definedName>
    <definedName name="BExUAMRGG79KGUTML053LJ311F9H" hidden="1">#REF!</definedName>
    <definedName name="BExUBN0UGBJ5MXA93PIILDGQMY55" hidden="1">#REF!</definedName>
    <definedName name="BExUC0YHBSPPXWBKD1FAX8XCC130" hidden="1">#REF!</definedName>
    <definedName name="BExUC2LWCAG065EQVTSWWEG6XUW6" hidden="1">#REF!</definedName>
    <definedName name="BExUCHALQATD2GL6094FY0GD8JAM" hidden="1">#REF!</definedName>
    <definedName name="BExUCJZODSBWXILL5HFVK2IT8KTF" hidden="1">#REF!</definedName>
    <definedName name="BExUDATB1DKZOFUV9TS2UJCIOB7C" hidden="1">#REF!</definedName>
    <definedName name="BExUDOASJSMPK7L6ZZQNMFMERMJM" hidden="1">#REF!</definedName>
    <definedName name="BExVSCYFGNFGMF7KYK20PSOJ0YAW" hidden="1">#REF!</definedName>
    <definedName name="BExVTX5DD3EVA4SS94M6TWIZCXQR" hidden="1">#REF!</definedName>
    <definedName name="BExVV8SWXYKK1LSH6LLMYJ65EI4Q" hidden="1">#REF!</definedName>
    <definedName name="BExVYK2WD1UWSWHL3FVZLZ2ZWOQZ" hidden="1">#REF!</definedName>
    <definedName name="BExVYQDHLYA8QV4QI18TFHABUPN1" hidden="1">#REF!</definedName>
    <definedName name="BExVYZIOB37VKU73GKLR1AXCU459" hidden="1">#REF!</definedName>
    <definedName name="BExVZ048MF6SDKCWXQ2ZNCRR5XKJ" hidden="1">#REF!</definedName>
    <definedName name="BExVZ8YFYA9JIZ0GMIXMB928SMI0" hidden="1">#REF!</definedName>
    <definedName name="BExVZBT0VYICC4GQT9ICC12HQN4Q" hidden="1">#REF!</definedName>
    <definedName name="BExVZQ6SI3A6PXY3532K5WCT9L4Z" hidden="1">#REF!</definedName>
    <definedName name="BExVZX33UM6YWNLZX4V95ATW4T3S" hidden="1">#REF!</definedName>
    <definedName name="BExW191A5JV8FOKAP2WPE9UTOK3T" hidden="1">#REF!</definedName>
    <definedName name="BExW1B4S2ZED3NZZLJWZ6JF3YUXX" hidden="1">#REF!</definedName>
    <definedName name="BExW1PIPI1PMAMEPZUBMOY3LVYEL" hidden="1">#REF!</definedName>
    <definedName name="BExW2E8RGKBSXXTBNSTE4JUFV4OG" hidden="1">#REF!</definedName>
    <definedName name="BExW2IL57OCON6E1CCZIG12QFVS8" hidden="1">#REF!</definedName>
    <definedName name="BExW2JSF724K5GER4XUA2TSH73W8" hidden="1">#REF!</definedName>
    <definedName name="BExW310SPUW708QANDB5WTQ7FMU7" hidden="1">#REF!</definedName>
    <definedName name="BExW5YIKVFH6ZG37WCSEAZDQGCC6" hidden="1">#REF!</definedName>
    <definedName name="BExW6SMTP1950FFPH9X1DUT9RKZV" hidden="1">#REF!</definedName>
    <definedName name="BExW6T34CGPWXA98W2I16DO6HM6H" hidden="1">#REF!</definedName>
    <definedName name="BExW7283TGJGOUJLNQXPGKA5MR6U" hidden="1">#REF!</definedName>
    <definedName name="BExW79F1ITR93483DM0DS6C9VAL6" hidden="1">#REF!</definedName>
    <definedName name="BExW7SLL3S0L3CVPXGNDKO5PEUQG" hidden="1">#REF!</definedName>
    <definedName name="BExW7U8VX5TDDJSY9S8GBBS6UP4N" hidden="1">#REF!</definedName>
    <definedName name="BExXLU6DIIQS9F6KJMO3JIGORSFN" hidden="1">#REF!</definedName>
    <definedName name="BExXN3KY0QG96C6VMB3J4CMVC5XW" hidden="1">#REF!</definedName>
    <definedName name="BExXPFY58VHSZEXCZ1R5BRGCNJW6" hidden="1">#REF!</definedName>
    <definedName name="BExXPI1OIBAXJEF12CB034UPCQ34" hidden="1">#REF!</definedName>
    <definedName name="BExXQ4DF9IGQXOUG2KMPD2L2GQHR" hidden="1">#REF!</definedName>
    <definedName name="BExXR3FT5LGDRX9ZFO8781ULOLNI" hidden="1">#REF!</definedName>
    <definedName name="BExXSJQJOOQLLFD83XLKCA1N1S84" hidden="1">#REF!</definedName>
    <definedName name="BExXT9T8CDIHAP3EW4DVUNVI9O6P" hidden="1">#REF!</definedName>
    <definedName name="BExXTC7JP8NT3W5X20RS1DN1J2JV" hidden="1">#REF!</definedName>
    <definedName name="BExXTLCIQNRS5ENLT0ZOVR3C5R5N" hidden="1">#REF!</definedName>
    <definedName name="BExXVASABI3UPD3NIUECE6NBSRAE" hidden="1">#REF!</definedName>
    <definedName name="BExXVNDF8JQ7GXH2MXV0SL0TSQ3N" hidden="1">#REF!</definedName>
    <definedName name="BExXVR9OKB8NLRQFLDZW3Q350SEE" hidden="1">#REF!</definedName>
    <definedName name="BExXWSKWMRCX1WDDI8PU7RS1GUPJ" hidden="1">#REF!</definedName>
    <definedName name="BExXX3DC7Q1C19A257L7KIHY3NK9" hidden="1">#REF!</definedName>
    <definedName name="BExXXA479BQVNKI767SVGSPU7JKE" hidden="1">#REF!</definedName>
    <definedName name="BExXY0N185JJVZ0RFKR3J5ZGZR8S" hidden="1">#REF!</definedName>
    <definedName name="BExXY8FIKQPVMQGY64FUDQ4K9TDB" hidden="1">#REF!</definedName>
    <definedName name="BExXZG1CH7PK7FFBBYJOTV3CR66I" hidden="1">#REF!</definedName>
    <definedName name="BExY0ZH9GQG3RPD9XWA4GUMEO74D" hidden="1">#REF!</definedName>
    <definedName name="BExY1LIEL4FMH4WIINZR5V1EPSVU" hidden="1">#REF!</definedName>
    <definedName name="BExY2K9SYT923XWQS4U7BMUAEKB0" hidden="1">#REF!</definedName>
    <definedName name="BExY3CAP9EQC23NHAHV1LH8JOQR2" hidden="1">#REF!</definedName>
    <definedName name="BExY3PBZYNUJO20PFZSG69D7LD2M" hidden="1">#REF!</definedName>
    <definedName name="BExY3QDTVVCV2147S1BCE3LB6Y1K" hidden="1">#REF!</definedName>
    <definedName name="BExY4H7GIE8JI6Q4UJBJE45NHOA8" hidden="1">#REF!</definedName>
    <definedName name="BExY5BRZBQTFJBIE7UCCPUE5RRFV" hidden="1">#REF!</definedName>
    <definedName name="BExY5QLZNYLX9M7M2RE6HVJW24NS" hidden="1">#REF!</definedName>
    <definedName name="BExY65LGXPSFBNRUQXGIWY8763VY" hidden="1">#REF!</definedName>
    <definedName name="BExZJZOIX1S8LL8TXENRLLD4OPTP" hidden="1">#REF!</definedName>
    <definedName name="BExZKIV1EQOPVFEA0QSUJU7DJ9P4" hidden="1">#REF!</definedName>
    <definedName name="BExZLC8FW3D2UK06SQLUIRZGK4P7" hidden="1">#REF!</definedName>
    <definedName name="BExZLFTXR9FS2H840NO66O0LGKFQ" hidden="1">#REF!</definedName>
    <definedName name="BExZLY9ETW8ECD8JKDZ13GOHH49T" hidden="1">#REF!</definedName>
    <definedName name="BExZM1K45F7NTB913PQ94UZOKISD" hidden="1">#REF!</definedName>
    <definedName name="BExZM6SYQIE0Q3CO8PV4T4RBINSY" hidden="1">#REF!</definedName>
    <definedName name="BExZMIN26SCHBYDS0XRH8LA060M3" hidden="1">#REF!</definedName>
    <definedName name="BExZNR5A4HCAUIHN35LB4SYSF95W" hidden="1">#REF!</definedName>
    <definedName name="BExZO5TZK75SUOPQCED0R34BX4LS" hidden="1">#REF!</definedName>
    <definedName name="BExZOABT7XQF4HV11RM2632V7RWS" hidden="1">#REF!</definedName>
    <definedName name="BExZOWI88Z94884AH5U6RQC0FD9N" hidden="1">#REF!</definedName>
    <definedName name="BExZQ5RBRB2FBYA20CKEWCCIBKYJ" hidden="1">#REF!</definedName>
    <definedName name="BExZQAPGF9XG3KXDAOVFASF5PA51" hidden="1">#REF!</definedName>
    <definedName name="BExZQH5CDF4FLD9WZ6Q8YP6BH3VL" hidden="1">#REF!</definedName>
    <definedName name="BExZQLXYOUSGIFRYECPLBEBEN7ON" hidden="1">#REF!</definedName>
    <definedName name="BExZT4052JTT2VOTYA6FLK89KO6I" hidden="1">#REF!</definedName>
    <definedName name="BExZTD560OBTQ7X1UGNBA7K2WAR3" hidden="1">#REF!</definedName>
    <definedName name="BExZTEHTINIPA1LOK3AB82LW4MQ8" hidden="1">#REF!</definedName>
    <definedName name="BExZV3XIUUBS5AXS9JMZ2CY6JXWS" hidden="1">#REF!</definedName>
    <definedName name="BExZW9W1PLX4NC0H6IU9TUSQSX6E" hidden="1">#REF!</definedName>
    <definedName name="BExZWCFOS7CCWMBXZMW8CWKFXD97" hidden="1">#REF!</definedName>
    <definedName name="BExZWCQGN3FAF882JPIR26H0FS4J" hidden="1">#REF!</definedName>
    <definedName name="BExZY02P8BBK4QG4M86ZC4J1I6XM" hidden="1">#REF!</definedName>
    <definedName name="BExZYR1RYI88GS39CTAP2VH5U8QB" hidden="1">#REF!</definedName>
    <definedName name="bg" localSheetId="13" hidden="1">{"net assets",#N/A,FALSE,"summary";"asset turnover",#N/A,FALSE,"summary";"orona",#N/A,FALSE,"summary"}</definedName>
    <definedName name="bg" hidden="1">{"net assets",#N/A,FALSE,"summary";"asset turnover",#N/A,FALSE,"summary";"orona",#N/A,FALSE,"summary"}</definedName>
    <definedName name="BG_Del" hidden="1">15</definedName>
    <definedName name="BG_Ins" hidden="1">4</definedName>
    <definedName name="BG_Mod" hidden="1">6</definedName>
    <definedName name="Bilan2004V2" localSheetId="13" hidden="1">{#N/A,#N/A,FALSE,"INPUTS";#N/A,#N/A,FALSE,"PROFORMA BSHEET";#N/A,#N/A,FALSE,"COMBINED";#N/A,#N/A,FALSE,"ACQUIROR";#N/A,#N/A,FALSE,"TARGET 1";#N/A,#N/A,FALSE,"TARGET 2";#N/A,#N/A,FALSE,"HIGH YIELD";#N/A,#N/A,FALSE,"OVERFUND"}</definedName>
    <definedName name="Bilan2004V2" hidden="1">{#N/A,#N/A,FALSE,"INPUTS";#N/A,#N/A,FALSE,"PROFORMA BSHEET";#N/A,#N/A,FALSE,"COMBINED";#N/A,#N/A,FALSE,"ACQUIROR";#N/A,#N/A,FALSE,"TARGET 1";#N/A,#N/A,FALSE,"TARGET 2";#N/A,#N/A,FALSE,"HIGH YIELD";#N/A,#N/A,FALSE,"OVERFUND"}</definedName>
    <definedName name="bimdk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mdk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mw09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imw09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kls" localSheetId="13" hidden="1">{#N/A,"PURCHM",FALSE,"Business Analysis";#N/A,"SPADD",FALSE,"Business Analysis"}</definedName>
    <definedName name="bkls" hidden="1">{#N/A,"PURCHM",FALSE,"Business Analysis";#N/A,"SPADD",FALSE,"Business Analysis"}</definedName>
    <definedName name="BL" hidden="1">#REF!</definedName>
    <definedName name="bla" hidden="1">1</definedName>
    <definedName name="BLPH1" hidden="1">#REF!</definedName>
    <definedName name="BLPH18" hidden="1">#REF!</definedName>
    <definedName name="bmbnmn" localSheetId="13" hidden="1">{#N/A,#N/A,FALSE,"KA CH  (2)"}</definedName>
    <definedName name="bmbnmn" hidden="1">{#N/A,#N/A,FALSE,"KA CH  (2)"}</definedName>
    <definedName name="bn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b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bnbn" localSheetId="13" hidden="1">{"oct_res_comm",#N/A,FALSE,"VarToBud"}</definedName>
    <definedName name="bnbn" hidden="1">{"oct_res_comm",#N/A,FALSE,"VarToBud"}</definedName>
    <definedName name="bnm" localSheetId="13" hidden="1">{#N/A,#N/A,FALSE,"REPORT"}</definedName>
    <definedName name="bnm" hidden="1">{#N/A,#N/A,FALSE,"REPORT"}</definedName>
    <definedName name="bnmk" localSheetId="13" hidden="1">{#N/A,#N/A,FALSE,"Produkte Erw.";#N/A,#N/A,FALSE,"Produkte Plan";#N/A,#N/A,FALSE,"Leistungen Erw.";#N/A,#N/A,FALSE,"Leistungen Plan";#N/A,#N/A,FALSE,"KA Allg.Kosten (2)";#N/A,#N/A,FALSE,"KA All.Kosten"}</definedName>
    <definedName name="bnmk" hidden="1">{#N/A,#N/A,FALSE,"Produkte Erw.";#N/A,#N/A,FALSE,"Produkte Plan";#N/A,#N/A,FALSE,"Leistungen Erw.";#N/A,#N/A,FALSE,"Leistungen Plan";#N/A,#N/A,FALSE,"KA Allg.Kosten (2)";#N/A,#N/A,FALSE,"KA All.Kosten"}</definedName>
    <definedName name="bnmm" localSheetId="13" hidden="1">{"detail",#N/A,FALSE,"mfg";"summary",#N/A,FALSE,"mfg"}</definedName>
    <definedName name="bnmm" hidden="1">{"detail",#N/A,FALSE,"mfg";"summary",#N/A,FALSE,"mfg"}</definedName>
    <definedName name="both203" localSheetId="13" hidden="1">{"detail",#N/A,FALSE,"mfg";"summary",#N/A,FALSE,"mfg"}</definedName>
    <definedName name="both203" hidden="1">{"detail",#N/A,FALSE,"mfg";"summary",#N/A,FALSE,"mfg"}</definedName>
    <definedName name="both204" localSheetId="13" hidden="1">{"detail",#N/A,FALSE,"mfg";"summary",#N/A,FALSE,"mfg"}</definedName>
    <definedName name="both204" hidden="1">{"detail",#N/A,FALSE,"mfg";"summary",#N/A,FALSE,"mfg"}</definedName>
    <definedName name="both89n" localSheetId="13" hidden="1">{"detail",#N/A,FALSE,"mfg";"summary",#N/A,FALSE,"mfg"}</definedName>
    <definedName name="both89n" hidden="1">{"detail",#N/A,FALSE,"mfg";"summary",#N/A,FALSE,"mfg"}</definedName>
    <definedName name="both8mj" localSheetId="13" hidden="1">{"detail",#N/A,FALSE,"mfg";"summary",#N/A,FALSE,"mfg"}</definedName>
    <definedName name="both8mj" hidden="1">{"detail",#N/A,FALSE,"mfg";"summary",#N/A,FALSE,"mfg"}</definedName>
    <definedName name="br" localSheetId="13" hidden="1">{"oct_res_comm",#N/A,FALSE,"VarToBud"}</definedName>
    <definedName name="br" hidden="1">{"oct_res_comm",#N/A,FALSE,"VarToBud"}</definedName>
    <definedName name="BRA" localSheetId="13" hidden="1">{#N/A,#N/A,FALSE,"Pharm";#N/A,#N/A,FALSE,"WWCM"}</definedName>
    <definedName name="BRA" hidden="1">{#N/A,#N/A,FALSE,"Pharm";#N/A,#N/A,FALSE,"WWCM"}</definedName>
    <definedName name="BRHDEV" hidden="1">#REF!</definedName>
    <definedName name="brrjehfr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brrjehfr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Bryan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rya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t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bt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buibd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ibd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ll" localSheetId="13" hidden="1">{"detail",#N/A,FALSE,"mfg";"summary",#N/A,FALSE,"mfg"}</definedName>
    <definedName name="bull" hidden="1">{"detail",#N/A,FALSE,"mfg";"summary",#N/A,FALSE,"mfg"}</definedName>
    <definedName name="bull2" localSheetId="13" hidden="1">{#N/A,"PURCHM",FALSE,"Business Analysis";#N/A,"SPADD",FALSE,"Business Analysis"}</definedName>
    <definedName name="bull2" hidden="1">{#N/A,"PURCHM",FALSE,"Business Analysis";#N/A,"SPADD",FALSE,"Business Analysis"}</definedName>
    <definedName name="bull3" localSheetId="13" hidden="1">{"detail",#N/A,FALSE,"mfg";"summary",#N/A,FALSE,"mfg"}</definedName>
    <definedName name="bull3" hidden="1">{"detail",#N/A,FALSE,"mfg";"summary",#N/A,FALSE,"mfg"}</definedName>
    <definedName name="bull4" localSheetId="13" hidden="1">{#N/A,"PURCHM",FALSE,"Business Analysis";#N/A,"SPADD",FALSE,"Business Analysis"}</definedName>
    <definedName name="bull4" hidden="1">{#N/A,"PURCHM",FALSE,"Business Analysis";#N/A,"SPADD",FALSE,"Business Analysis"}</definedName>
    <definedName name="bull5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ull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bune" hidden="1">#REF!</definedName>
    <definedName name="bune1" hidden="1">#REF!</definedName>
    <definedName name="busais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is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1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3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usarea20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bv" localSheetId="13" hidden="1">{"net assets",#N/A,FALSE,"summary";"asset turnover",#N/A,FALSE,"summary";"orona",#N/A,FALSE,"summary"}</definedName>
    <definedName name="bv" hidden="1">{"net assets",#N/A,FALSE,"summary";"asset turnover",#N/A,FALSE,"summary";"orona",#N/A,FALSE,"summary"}</definedName>
    <definedName name="bvc" localSheetId="13" hidden="1">{#VALUE!,#N/A,TRUE,0}</definedName>
    <definedName name="bvc" hidden="1">{#VALUE!,#N/A,TRUE,0}</definedName>
    <definedName name="bvcx" localSheetId="13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bvcx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by" hidden="1">#REF!</definedName>
    <definedName name="bz" localSheetId="13" hidden="1">{"sales growth",#N/A,FALSE,"summary";"oper income",#N/A,FALSE,"summary";"oros rank",#N/A,FALSE,"summary";"net assets",#N/A,FALSE,"summary";"asset turnover",#N/A,FALSE,"summary";"orona",#N/A,FALSE,"summary"}</definedName>
    <definedName name="bz" hidden="1">{"sales growth",#N/A,FALSE,"summary";"oper income",#N/A,FALSE,"summary";"oros rank",#N/A,FALSE,"summary";"net assets",#N/A,FALSE,"summary";"asset turnover",#N/A,FALSE,"summary";"orona",#N/A,FALSE,"summary"}</definedName>
    <definedName name="bzu" hidden="1">"BW1"</definedName>
    <definedName name="CAP1B" localSheetId="13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B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 localSheetId="13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EX98" hidden="1">#REF!</definedName>
    <definedName name="CapSpendingExcludesSanFu" localSheetId="13" hidden="1">{"detail",#N/A,FALSE,"mfg";"summary",#N/A,FALSE,"mfg"}</definedName>
    <definedName name="CapSpendingExcludesSanFu" hidden="1">{"detail",#N/A,FALSE,"mfg";"summary",#N/A,FALSE,"mfg"}</definedName>
    <definedName name="CBWorkbookPriority" hidden="1">-244775545</definedName>
    <definedName name="cc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c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CCC" hidden="1">#REF!</definedName>
    <definedName name="cccccc" localSheetId="13" hidden="1">{"PARTE1",#N/A,FALSE,"Plan1"}</definedName>
    <definedName name="cccccc" hidden="1">{"PARTE1",#N/A,FALSE,"Plan1"}</definedName>
    <definedName name="ccf" localSheetId="13" hidden="1">{"YD PRS",#N/A,FALSE,"YTD"}</definedName>
    <definedName name="ccf" hidden="1">{"YD PRS",#N/A,FALSE,"YTD"}</definedName>
    <definedName name="cdds" localSheetId="13" hidden="1">{"detail",#N/A,FALSE,"mfg";"summary",#N/A,FALSE,"mfg"}</definedName>
    <definedName name="cdds" hidden="1">{"detail",#N/A,FALSE,"mfg";"summary",#N/A,FALSE,"mfg"}</definedName>
    <definedName name="cdf" localSheetId="13" hidden="1">{"sales growth",#N/A,FALSE,"summary";"oper income",#N/A,FALSE,"summary";"oros rank",#N/A,FALSE,"summary";"net assets",#N/A,FALSE,"summary";"asset turnover",#N/A,FALSE,"summary";"orona",#N/A,FALSE,"summary"}</definedName>
    <definedName name="cdf" hidden="1">{"sales growth",#N/A,FALSE,"summary";"oper income",#N/A,FALSE,"summary";"oros rank",#N/A,FALSE,"summary";"net assets",#N/A,FALSE,"summary";"asset turnover",#N/A,FALSE,"summary";"orona",#N/A,FALSE,"summary"}</definedName>
    <definedName name="cds" localSheetId="13" hidden="1">{"detail",#N/A,FALSE,"mfg";"summary",#N/A,FALSE,"mfg"}</definedName>
    <definedName name="cds" hidden="1">{"detail",#N/A,FALSE,"mfg";"summary",#N/A,FALSE,"mfg"}</definedName>
    <definedName name="cea" localSheetId="13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cea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cew" localSheetId="13" hidden="1">{"ICD Details",#N/A,FALSE,"Current Yr";"ICD Details",#N/A,FALSE,"Budget";"ICD Details",#N/A,FALSE,"Prior Year"}</definedName>
    <definedName name="cew" hidden="1">{"ICD Details",#N/A,FALSE,"Current Yr";"ICD Details",#N/A,FALSE,"Budget";"ICD Details",#N/A,FALSE,"Prior Year"}</definedName>
    <definedName name="cf" localSheetId="13" hidden="1">{"detail",#N/A,FALSE,"mfg";"summary",#N/A,FALSE,"mfg"}</definedName>
    <definedName name="cf" hidden="1">{"detail",#N/A,FALSE,"mfg";"summary",#N/A,FALSE,"mfg"}</definedName>
    <definedName name="cfg" localSheetId="13" hidden="1">{"Act_vs_Budget",#N/A,FALSE,"QTRDPVAR";"Act_vs_Prior_Year",#N/A,FALSE,"QTRDPVAR"}</definedName>
    <definedName name="cfg" hidden="1">{"Act_vs_Budget",#N/A,FALSE,"QTRDPVAR";"Act_vs_Prior_Year",#N/A,FALSE,"QTRDPVAR"}</definedName>
    <definedName name="cfs" localSheetId="13" hidden="1">{"YD LOUISIANA",#N/A,FALSE,"YTD"}</definedName>
    <definedName name="cfs" hidden="1">{"YD LOUISIANA",#N/A,FALSE,"YTD"}</definedName>
    <definedName name="ch" localSheetId="13" hidden="1">{#N/A,#N/A,FALSE,"Formuly"}</definedName>
    <definedName name="ch" hidden="1">{#N/A,#N/A,FALSE,"Formuly"}</definedName>
    <definedName name="chargers" localSheetId="13" hidden="1">{"PAGE 1",#N/A,FALSE,"ES-01-XX";"PAGE 2",#N/A,FALSE,"ES-01-XX"}</definedName>
    <definedName name="chargers" hidden="1">{"PAGE 1",#N/A,FALSE,"ES-01-XX";"PAGE 2",#N/A,FALSE,"ES-01-XX"}</definedName>
    <definedName name="Chart" localSheetId="13" hidden="1">{#N/A,#N/A,FALSE,"Pharm";#N/A,#N/A,FALSE,"WWCM"}</definedName>
    <definedName name="Chart" hidden="1">{#N/A,#N/A,FALSE,"Pharm";#N/A,#N/A,FALSE,"WWCM"}</definedName>
    <definedName name="chosie" localSheetId="13" hidden="1">{#N/A,#N/A,FALSE,"Pharm";#N/A,#N/A,FALSE,"WWCM"}</definedName>
    <definedName name="chosie" hidden="1">{#N/A,#N/A,FALSE,"Pharm";#N/A,#N/A,FALSE,"WWCM"}</definedName>
    <definedName name="CHZDEVD" hidden="1">#REF!</definedName>
    <definedName name="CIQWBGuid" hidden="1">"6c17c109-60d2-4213-825a-acbaeb906c99"</definedName>
    <definedName name="cjghjhj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cjghj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Client" hidden="1">#REF!</definedName>
    <definedName name="Code" hidden="1">#REF!</definedName>
    <definedName name="COGstandard" localSheetId="13" hidden="1">{#N/A,#N/A,FALSE,"Pharm";#N/A,#N/A,FALSE,"WWCM"}</definedName>
    <definedName name="COGstandard" hidden="1">{#N/A,#N/A,FALSE,"Pharm";#N/A,#N/A,FALSE,"WWCM"}</definedName>
    <definedName name="comp1" localSheetId="13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omp1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Ompiegne" hidden="1">#REF!</definedName>
    <definedName name="confornto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fused" hidden="1">#REF!</definedName>
    <definedName name="conso" localSheetId="13" hidden="1">{"'TYPE (2)'!$A$1:$Q$76"}</definedName>
    <definedName name="conso" hidden="1">{"'TYPE (2)'!$A$1:$Q$76"}</definedName>
    <definedName name="Conso1_1" localSheetId="13" hidden="1">{"'SLS VS. BUD'!$B$11:$AG$33"}</definedName>
    <definedName name="Conso1_1" hidden="1">{"'SLS VS. BUD'!$B$11:$AG$33"}</definedName>
    <definedName name="CONSODEV" hidden="1">#REF!</definedName>
    <definedName name="CONSODEVDEUX" hidden="1">#REF!</definedName>
    <definedName name="COPY" localSheetId="13" hidden="1">{#N/A,#N/A,FALSE,"Pharm";#N/A,#N/A,FALSE,"WWCM"}</definedName>
    <definedName name="COPY" hidden="1">{#N/A,#N/A,FALSE,"Pharm";#N/A,#N/A,FALSE,"WWCM"}</definedName>
    <definedName name="copy1" localSheetId="13" hidden="1">{#N/A,#N/A,FALSE,"Pharm";#N/A,#N/A,FALSE,"WWCM"}</definedName>
    <definedName name="copy1" hidden="1">{#N/A,#N/A,FALSE,"Pharm";#N/A,#N/A,FALSE,"WWCM"}</definedName>
    <definedName name="COPY2" localSheetId="13" hidden="1">{#N/A,#N/A,FALSE,"Pharm";#N/A,#N/A,FALSE,"WWCM"}</definedName>
    <definedName name="COPY2" hidden="1">{#N/A,#N/A,FALSE,"Pharm";#N/A,#N/A,FALSE,"WWCM"}</definedName>
    <definedName name="copy233" localSheetId="13" hidden="1">{#N/A,#N/A,FALSE,"Pharm";#N/A,#N/A,FALSE,"WWCM"}</definedName>
    <definedName name="copy233" hidden="1">{#N/A,#N/A,FALSE,"Pharm";#N/A,#N/A,FALSE,"WWCM"}</definedName>
    <definedName name="copy33" localSheetId="13" hidden="1">{#N/A,#N/A,FALSE,"Pharm";#N/A,#N/A,FALSE,"WWCM"}</definedName>
    <definedName name="copy33" hidden="1">{#N/A,#N/A,FALSE,"Pharm";#N/A,#N/A,FALSE,"WWCM"}</definedName>
    <definedName name="copy38" localSheetId="13" hidden="1">{#N/A,#N/A,FALSE,"Pharm";#N/A,#N/A,FALSE,"WWCM"}</definedName>
    <definedName name="copy38" hidden="1">{#N/A,#N/A,FALSE,"Pharm";#N/A,#N/A,FALSE,"WWCM"}</definedName>
    <definedName name="cric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ric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s" localSheetId="13" hidden="1">{"AS REP",#N/A,FALSE,"EEFSNAP2";"PROP",#N/A,FALSE,"EEFSNAP2";"RISKS",#N/A,FALSE,"EEFSNAP2";"VIEW ALL",#N/A,FALSE,"EEFSNAP2"}</definedName>
    <definedName name="cs" hidden="1">{"AS REP",#N/A,FALSE,"EEFSNAP2";"PROP",#N/A,FALSE,"EEFSNAP2";"RISKS",#N/A,FALSE,"EEFSNAP2";"VIEW ALL",#N/A,FALSE,"EEFSNAP2"}</definedName>
    <definedName name="csa" localSheetId="13" hidden="1">{"TXO2N2_GP",#N/A,FALSE,"MTHLYGP";"TXH2_GP",#N/A,FALSE,"MTHLYGP";"LOUIS_GP",#N/A,FALSE,"MTHLYGP";"H2_GP",#N/A,FALSE,"MTHLYGP";"O2N2_GP",#N/A,FALSE,"MTHLYGP";"PACKAGE_GP",#N/A,FALSE,"MTHLYGP";"OTHER_GP",#N/A,FALSE,"MTHLYGP"}</definedName>
    <definedName name="csa" hidden="1">{"TXO2N2_GP",#N/A,FALSE,"MTHLYGP";"TXH2_GP",#N/A,FALSE,"MTHLYGP";"LOUIS_GP",#N/A,FALSE,"MTHLYGP";"H2_GP",#N/A,FALSE,"MTHLYGP";"O2N2_GP",#N/A,FALSE,"MTHLYGP";"PACKAGE_GP",#N/A,FALSE,"MTHLYGP";"OTHER_GP",#N/A,FALSE,"MTHLYGP"}</definedName>
    <definedName name="cstMonthsInPeriod1">#REF!</definedName>
    <definedName name="cstPeriodsInYear1">#REF!</definedName>
    <definedName name="cstTimeline1">#REF!</definedName>
    <definedName name="currency">#REF!</definedName>
    <definedName name="cvb" localSheetId="13" hidden="1">{"detail",#N/A,FALSE,"mfg";"summary",#N/A,FALSE,"mfg"}</definedName>
    <definedName name="cvb" hidden="1">{"detail",#N/A,FALSE,"mfg";"summary",#N/A,FALSE,"mfg"}</definedName>
    <definedName name="cvbn" localSheetId="13" hidden="1">{"vol data",#N/A,FALSE,"Datasheet";"vol graph",#N/A,FALSE,"Volume";"price data",#N/A,FALSE,"Datasheet";"price graph",#N/A,FALSE,"Price";"dp data",#N/A,FALSE,"Datasheet";"dp graph",#N/A,FALSE,"DirectProfit"}</definedName>
    <definedName name="cvbn" hidden="1">{"vol data",#N/A,FALSE,"Datasheet";"vol graph",#N/A,FALSE,"Volume";"price data",#N/A,FALSE,"Datasheet";"price graph",#N/A,FALSE,"Price";"dp data",#N/A,FALSE,"Datasheet";"dp graph",#N/A,FALSE,"DirectProfit"}</definedName>
    <definedName name="cvc" localSheetId="13" hidden="1">{#N/A,#N/A,FALSE,"KA CH  (2)"}</definedName>
    <definedName name="cvc" hidden="1">{#N/A,#N/A,FALSE,"KA CH  (2)"}</definedName>
    <definedName name="cvcv" localSheetId="13" hidden="1">{"AS REP",#N/A,FALSE,"EEFSNAP2";"PROP",#N/A,FALSE,"EEFSNAP2";"RISKS",#N/A,FALSE,"EEFSNAP2";"VIEW ALL",#N/A,FALSE,"EEFSNAP2"}</definedName>
    <definedName name="cvcv" hidden="1">{"AS REP",#N/A,FALSE,"EEFSNAP2";"PROP",#N/A,FALSE,"EEFSNAP2";"RISKS",#N/A,FALSE,"EEFSNAP2";"VIEW ALL",#N/A,FALSE,"EEFSNAP2"}</definedName>
    <definedName name="cvcxv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vcxv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xv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cxv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cxvsd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cxvsd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cz" localSheetId="13" hidden="1">{"pro_view",#N/A,FALSE,"EEFSNAP2";"rep_view",#N/A,FALSE,"EEFSNAP2"}</definedName>
    <definedName name="cz" hidden="1">{"pro_view",#N/A,FALSE,"EEFSNAP2";"rep_view",#N/A,FALSE,"EEFSNAP2"}</definedName>
    <definedName name="czf" localSheetId="13" hidden="1">{"AS REP",#N/A,FALSE,"EEFSNAP2";"PROP",#N/A,FALSE,"EEFSNAP2";"RISKS",#N/A,FALSE,"EEFSNAP2";"VIEW ALL",#N/A,FALSE,"EEFSNAP2"}</definedName>
    <definedName name="czf" hidden="1">{"AS REP",#N/A,FALSE,"EEFSNAP2";"PROP",#N/A,FALSE,"EEFSNAP2";"RISKS",#N/A,FALSE,"EEFSNAP2";"VIEW ALL",#N/A,FALSE,"EEFSNAP2"}</definedName>
    <definedName name="CZH" hidden="1">#REF!</definedName>
    <definedName name="CZH0DEUX" hidden="1">#REF!</definedName>
    <definedName name="d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d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DAD" localSheetId="13" hidden="1">{#N/A,#N/A,FALSE,"REPORT"}</definedName>
    <definedName name="DAD" hidden="1">{#N/A,#N/A,FALSE,"REPORT"}</definedName>
    <definedName name="DADF" localSheetId="13" hidden="1">{#N/A,#N/A,FALSE,"REPORT"}</definedName>
    <definedName name="DADF" hidden="1">{#N/A,#N/A,FALSE,"REPORT"}</definedName>
    <definedName name="daf" localSheetId="13" hidden="1">{#N/A,#N/A,FALSE,"1";#N/A,#N/A,FALSE,"2";#N/A,#N/A,FALSE,"16 - 17";#N/A,#N/A,FALSE,"18 - 19";#N/A,#N/A,FALSE,"26";#N/A,#N/A,FALSE,"27";#N/A,#N/A,FALSE,"28"}</definedName>
    <definedName name="daf" hidden="1">{#N/A,#N/A,FALSE,"1";#N/A,#N/A,FALSE,"2";#N/A,#N/A,FALSE,"16 - 17";#N/A,#N/A,FALSE,"18 - 19";#N/A,#N/A,FALSE,"26";#N/A,#N/A,FALSE,"27";#N/A,#N/A,FALSE,"28"}</definedName>
    <definedName name="dakfkjafgkeaj" localSheetId="13" hidden="1">{#N/A,#N/A,FALSE,"Pharm";#N/A,#N/A,FALSE,"WWCM"}</definedName>
    <definedName name="dakfkjafgkeaj" hidden="1">{#N/A,#N/A,FALSE,"Pharm";#N/A,#N/A,FALSE,"WWCM"}</definedName>
    <definedName name="das" localSheetId="13" hidden="1">{#N/A,#N/A,FALSE,"Produkte Erw.";#N/A,#N/A,FALSE,"Produkte Plan";#N/A,#N/A,FALSE,"Leistungen Erw.";#N/A,#N/A,FALSE,"Leistungen Plan";#N/A,#N/A,FALSE,"KA Allg.Kosten (2)";#N/A,#N/A,FALSE,"KA All.Kosten"}</definedName>
    <definedName name="das" hidden="1">{#N/A,#N/A,FALSE,"Produkte Erw.";#N/A,#N/A,FALSE,"Produkte Plan";#N/A,#N/A,FALSE,"Leistungen Erw.";#N/A,#N/A,FALSE,"Leistungen Plan";#N/A,#N/A,FALSE,"KA Allg.Kosten (2)";#N/A,#N/A,FALSE,"KA All.Kosten"}</definedName>
    <definedName name="DATA_01" hidden="1">#REF!</definedName>
    <definedName name="Data_011" hidden="1">#REF!</definedName>
    <definedName name="DATA_02" hidden="1">#REF!</definedName>
    <definedName name="Data_021" hidden="1">#REF!</definedName>
    <definedName name="DATA_03" hidden="1">#REF!</definedName>
    <definedName name="Data_031" hidden="1">#REF!</definedName>
    <definedName name="DATA_04" hidden="1">#REF!</definedName>
    <definedName name="Data_041" hidden="1">#REF!</definedName>
    <definedName name="DATA_05" hidden="1">#REF!</definedName>
    <definedName name="Data_051" hidden="1">#REF!</definedName>
    <definedName name="DATA_06" hidden="1">#REF!</definedName>
    <definedName name="Data_061" hidden="1">#REF!</definedName>
    <definedName name="DATA_07" hidden="1">#REF!</definedName>
    <definedName name="Data_071" hidden="1">#REF!</definedName>
    <definedName name="DATA_08" hidden="1">#REF!</definedName>
    <definedName name="Data_081" hidden="1">#REF!</definedName>
    <definedName name="data1" hidden="1">#REF!</definedName>
    <definedName name="data2" hidden="1">#REF!</definedName>
    <definedName name="data3" hidden="1">#REF!</definedName>
    <definedName name="DataSource" hidden="1">"PR3"</definedName>
    <definedName name="dbwebd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dbwebd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dd" localSheetId="13" hidden="1">{#N/A,#N/A,FALSE,"Pharm";#N/A,#N/A,FALSE,"WWCM"}</definedName>
    <definedName name="dd" hidden="1">{#N/A,#N/A,FALSE,"Pharm";#N/A,#N/A,FALSE,"WWCM"}</definedName>
    <definedName name="DDAS" hidden="1">#REF!</definedName>
    <definedName name="ddd" localSheetId="13" hidden="1">{#N/A,#N/A,FALSE,"Pharm";#N/A,#N/A,FALSE,"WWCM"}</definedName>
    <definedName name="ddd" hidden="1">{#N/A,#N/A,FALSE,"Pharm";#N/A,#N/A,FALSE,"WWCM"}</definedName>
    <definedName name="dddaz" localSheetId="13" hidden="1">{#N/A,#N/A,FALSE,"Pharm";#N/A,#N/A,FALSE,"WWCM"}</definedName>
    <definedName name="dddaz" hidden="1">{#N/A,#N/A,FALSE,"Pharm";#N/A,#N/A,FALSE,"WWCM"}</definedName>
    <definedName name="dddddd" localSheetId="13" hidden="1">{#N/A,#N/A,FALSE,"Pharm";#N/A,#N/A,FALSE,"WWCM"}</definedName>
    <definedName name="dddddd" hidden="1">{#N/A,#N/A,FALSE,"Pharm";#N/A,#N/A,FALSE,"WWCM"}</definedName>
    <definedName name="ddddddd" localSheetId="13" hidden="1">{"detail",#N/A,FALSE,"mfg";"summary",#N/A,FALSE,"mfg"}</definedName>
    <definedName name="ddddddd" hidden="1">{"detail",#N/A,FALSE,"mfg";"summary",#N/A,FALSE,"mfg"}</definedName>
    <definedName name="dddddddddddd" hidden="1">#REF!</definedName>
    <definedName name="DDDDDDDDDDDDDDDDDD" hidden="1">#REF!</definedName>
    <definedName name="dderrft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dderrft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ddf" localSheetId="13" hidden="1">{#N/A,#N/A,FALSE,"KA CH  (2)"}</definedName>
    <definedName name="ddf" hidden="1">{#N/A,#N/A,FALSE,"KA CH  (2)"}</definedName>
    <definedName name="ddffgh" hidden="1">#REF!</definedName>
    <definedName name="ddsfdfs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ddsfdfs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ddx" localSheetId="13" hidden="1">{"YD LAPO2",#N/A,FALSE,"YTD";"YD LPH2",#N/A,FALSE,"YTD";"YD LOUISIANA",#N/A,FALSE,"YTD";"YD GENERALH2",#N/A,FALSE,"YTD";"YD PRS",#N/A,FALSE,"YTD";"YD PACKAGE",#N/A,FALSE,"YTD";"YD OTHER",#N/A,FALSE,"YTD"}</definedName>
    <definedName name="ddx" hidden="1">{"YD LAPO2",#N/A,FALSE,"YTD";"YD LPH2",#N/A,FALSE,"YTD";"YD LOUISIANA",#N/A,FALSE,"YTD";"YD GENERALH2",#N/A,FALSE,"YTD";"YD PRS",#N/A,FALSE,"YTD";"YD PACKAGE",#N/A,FALSE,"YTD";"YD OTHER",#N/A,FALSE,"YTD"}</definedName>
    <definedName name="DE" localSheetId="1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localSheetId="13" hidden="1">{#N/A,#N/A,FALSE,"ACQ_GRAPHS";#N/A,#N/A,FALSE,"T_1 GRAPHS";#N/A,#N/A,FALSE,"T_2 GRAPHS";#N/A,#N/A,FALSE,"COMB_GRAPHS"}</definedName>
    <definedName name="DEDE" hidden="1">{#N/A,#N/A,FALSE,"ACQ_GRAPHS";#N/A,#N/A,FALSE,"T_1 GRAPHS";#N/A,#N/A,FALSE,"T_2 GRAPHS";#N/A,#N/A,FALSE,"COMB_GRAPHS"}</definedName>
    <definedName name="DEDED" localSheetId="13" hidden="1">{#N/A,#N/A,FALSE,"Card";#N/A,#N/A,FALSE,"Prav";#N/A,#N/A,FALSE,"Irbe";#N/A,#N/A,FALSE,"Plavix";#N/A,#N/A,FALSE,"Capt";#N/A,#N/A,FALSE,"Fosi"}</definedName>
    <definedName name="DEDED" hidden="1">{#N/A,#N/A,FALSE,"Card";#N/A,#N/A,FALSE,"Prav";#N/A,#N/A,FALSE,"Irbe";#N/A,#N/A,FALSE,"Plavix";#N/A,#N/A,FALSE,"Capt";#N/A,#N/A,FALSE,"Fosi"}</definedName>
    <definedName name="DEDEDZE" localSheetId="13" hidden="1">{#N/A,#N/A,FALSE,"Pharm";#N/A,#N/A,FALSE,"WWCM"}</definedName>
    <definedName name="DEDEDZE" hidden="1">{#N/A,#N/A,FALSE,"Pharm";#N/A,#N/A,FALSE,"WWCM"}</definedName>
    <definedName name="DEDZD" localSheetId="13" hidden="1">{#N/A,#N/A,FALSE,"Pharm";#N/A,#N/A,FALSE,"WWCM"}</definedName>
    <definedName name="DEDZD" hidden="1">{#N/A,#N/A,FALSE,"Pharm";#N/A,#N/A,FALSE,"WWCM"}</definedName>
    <definedName name="DEE" localSheetId="13" hidden="1">{#N/A,#N/A,FALSE,"Pharm";#N/A,#N/A,FALSE,"WWCM"}</definedName>
    <definedName name="DEE" hidden="1">{#N/A,#N/A,FALSE,"Pharm";#N/A,#N/A,FALSE,"WWCM"}</definedName>
    <definedName name="des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d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devc" localSheetId="13" hidden="1">{"TOTTEXAS",#N/A,FALSE,"CM"}</definedName>
    <definedName name="devc" hidden="1">{"TOTTEXAS",#N/A,FALSE,"CM"}</definedName>
    <definedName name="DEZLFEZKLHF" localSheetId="13" hidden="1">{#N/A,#N/A,FALSE,"Pharm";#N/A,#N/A,FALSE,"WWCM"}</definedName>
    <definedName name="DEZLFEZKLHF" hidden="1">{#N/A,#N/A,FALSE,"Pharm";#N/A,#N/A,FALSE,"WWCM"}</definedName>
    <definedName name="df" localSheetId="13" hidden="1">{#N/A,#N/A,FALSE,"Full";#N/A,#N/A,FALSE,"Half";#N/A,#N/A,FALSE,"Op Expenses";#N/A,#N/A,FALSE,"Cap Charge";#N/A,#N/A,FALSE,"Cost C";#N/A,#N/A,FALSE,"PP&amp;E";#N/A,#N/A,FALSE,"R&amp;D"}</definedName>
    <definedName name="df" hidden="1">{#N/A,#N/A,FALSE,"Full";#N/A,#N/A,FALSE,"Half";#N/A,#N/A,FALSE,"Op Expenses";#N/A,#N/A,FALSE,"Cap Charge";#N/A,#N/A,FALSE,"Cost C";#N/A,#N/A,FALSE,"PP&amp;E";#N/A,#N/A,FALSE,"R&amp;D"}</definedName>
    <definedName name="DFDD" localSheetId="13" hidden="1">{#N/A,#N/A,FALSE,"REPORT"}</definedName>
    <definedName name="DFDD" hidden="1">{#N/A,#N/A,FALSE,"REPORT"}</definedName>
    <definedName name="dfdfdfffddf" localSheetId="13" hidden="1">{#N/A,#N/A,FALSE,"ACQ_GRAPHS";#N/A,#N/A,FALSE,"T_1 GRAPHS";#N/A,#N/A,FALSE,"T_2 GRAPHS";#N/A,#N/A,FALSE,"COMB_GRAPHS"}</definedName>
    <definedName name="dfdfdfffddf" hidden="1">{#N/A,#N/A,FALSE,"ACQ_GRAPHS";#N/A,#N/A,FALSE,"T_1 GRAPHS";#N/A,#N/A,FALSE,"T_2 GRAPHS";#N/A,#N/A,FALSE,"COMB_GRAPHS"}</definedName>
    <definedName name="dfg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fg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fgfdg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fd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fdgf" localSheetId="13" hidden="1">{#N/A,#N/A,FALSE,"Produkte Erw.";#N/A,#N/A,FALSE,"Produkte Plan";#N/A,#N/A,FALSE,"Leistungen Erw.";#N/A,#N/A,FALSE,"Leistungen Plan";#N/A,#N/A,FALSE,"KA Allg.Kosten (2)";#N/A,#N/A,FALSE,"KA All.Kosten"}</definedName>
    <definedName name="dfgfdgf" hidden="1">{#N/A,#N/A,FALSE,"Produkte Erw.";#N/A,#N/A,FALSE,"Produkte Plan";#N/A,#N/A,FALSE,"Leistungen Erw.";#N/A,#N/A,FALSE,"Leistungen Plan";#N/A,#N/A,FALSE,"KA Allg.Kosten (2)";#N/A,#N/A,FALSE,"KA All.Kosten"}</definedName>
    <definedName name="dfgfg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dfgf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dfggfhhj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gfh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gh" localSheetId="13" hidden="1">{#N/A,"PURCHM",FALSE,"Business Analysis";#N/A,"SPADD",FALSE,"Business Analysis"}</definedName>
    <definedName name="dfgh" hidden="1">{#N/A,"PURCHM",FALSE,"Business Analysis";#N/A,"SPADD",FALSE,"Business Analysis"}</definedName>
    <definedName name="dfghdfhdg" localSheetId="13" hidden="1">{#N/A,#N/A,FALSE,"Umsatz 99";#N/A,#N/A,FALSE,"ER 99 "}</definedName>
    <definedName name="dfghdfhdg" hidden="1">{#N/A,#N/A,FALSE,"Umsatz 99";#N/A,#N/A,FALSE,"ER 99 "}</definedName>
    <definedName name="DFGHJK" hidden="1">8</definedName>
    <definedName name="dfk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njn" localSheetId="13" hidden="1">{"EVA",#N/A,FALSE,"SMT2";#N/A,#N/A,FALSE,"Summary";#N/A,#N/A,FALSE,"Graphs";#N/A,#N/A,FALSE,"4 Panel"}</definedName>
    <definedName name="dfnjn" hidden="1">{"EVA",#N/A,FALSE,"SMT2";#N/A,#N/A,FALSE,"Summary";#N/A,#N/A,FALSE,"Graphs";#N/A,#N/A,FALSE,"4 Panel"}</definedName>
    <definedName name="dfr" localSheetId="13" hidden="1">{#N/A,#N/A,FALSE,"Pharm";#N/A,#N/A,FALSE,"WWCM"}</definedName>
    <definedName name="dfr" hidden="1">{#N/A,#N/A,FALSE,"Pharm";#N/A,#N/A,FALSE,"WWCM"}</definedName>
    <definedName name="dfre" localSheetId="13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df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dfs" localSheetId="13" hidden="1">{#N/A,#N/A,FALSE,"Pharm";#N/A,#N/A,FALSE,"WWCM"}</definedName>
    <definedName name="dfs" hidden="1">{#N/A,#N/A,FALSE,"Pharm";#N/A,#N/A,FALSE,"WWCM"}</definedName>
    <definedName name="dfsdfdsf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fsdfds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dghgh" localSheetId="13" hidden="1">{#N/A,#N/A,FALSE,"Produkte Erw.";#N/A,#N/A,FALSE,"Produkte Plan";#N/A,#N/A,FALSE,"Leistungen Erw.";#N/A,#N/A,FALSE,"Leistungen Plan";#N/A,#N/A,FALSE,"KA Allg.Kosten (2)";#N/A,#N/A,FALSE,"KA All.Kosten"}</definedName>
    <definedName name="dghgh" hidden="1">{#N/A,#N/A,FALSE,"Produkte Erw.";#N/A,#N/A,FALSE,"Produkte Plan";#N/A,#N/A,FALSE,"Leistungen Erw.";#N/A,#N/A,FALSE,"Leistungen Plan";#N/A,#N/A,FALSE,"KA Allg.Kosten (2)";#N/A,#N/A,FALSE,"KA All.Kosten"}</definedName>
    <definedName name="dhjsnh" localSheetId="13" hidden="1">{#N/A,#N/A,FALSE,"Budget Coversheet";#N/A,#N/A,FALSE,"Electricity"}</definedName>
    <definedName name="dhjsnh" hidden="1">{#N/A,#N/A,FALSE,"Budget Coversheet";#N/A,#N/A,FALSE,"Electricity"}</definedName>
    <definedName name="Discount" hidden="1">#REF!</definedName>
    <definedName name="display_area_2" hidden="1">#REF!</definedName>
    <definedName name="djd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ksljd" localSheetId="13" hidden="1">{#N/A,#N/A,FALSE,"Other";#N/A,#N/A,FALSE,"Ace";#N/A,#N/A,FALSE,"Derm"}</definedName>
    <definedName name="djksljd" hidden="1">{#N/A,#N/A,FALSE,"Other";#N/A,#N/A,FALSE,"Ace";#N/A,#N/A,FALSE,"Derm"}</definedName>
    <definedName name="dkfjdk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1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gahirghigf" localSheetId="13" hidden="1">{#N/A,#N/A,FALSE,"Pharm";#N/A,#N/A,FALSE,"WWCM"}</definedName>
    <definedName name="dkgahirghigf" hidden="1">{#N/A,#N/A,FALSE,"Pharm";#N/A,#N/A,FALSE,"WWCM"}</definedName>
    <definedName name="dkj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j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onges" localSheetId="13" hidden="1">{#N/A,#N/A,FALSE,"9709 (2)"}</definedName>
    <definedName name="Donges" hidden="1">{#N/A,#N/A,FALSE,"9709 (2)"}</definedName>
    <definedName name="dq" localSheetId="13" hidden="1">{"Comp_of_Price_Effect",#N/A,FALSE,"QTRDPVAR"}</definedName>
    <definedName name="dq" hidden="1">{"Comp_of_Price_Effect",#N/A,FALSE,"QTRDPVAR"}</definedName>
    <definedName name="dqsf" localSheetId="13" hidden="1">{#N/A,#N/A,FALSE,"Sales Graph";#N/A,#N/A,FALSE,"BUC Graph";#N/A,#N/A,FALSE,"P&amp;L - YTD"}</definedName>
    <definedName name="dqsf" hidden="1">{#N/A,#N/A,FALSE,"Sales Graph";#N/A,#N/A,FALSE,"BUC Graph";#N/A,#N/A,FALSE,"P&amp;L - YTD"}</definedName>
    <definedName name="dqsfr" localSheetId="13" hidden="1">{#N/A,#N/A,FALSE,"Pharm";#N/A,#N/A,FALSE,"WWCM"}</definedName>
    <definedName name="dqsfr" hidden="1">{#N/A,#N/A,FALSE,"Pharm";#N/A,#N/A,FALSE,"WWCM"}</definedName>
    <definedName name="dre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r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rsiAlpha_In1" hidden="1">0.5</definedName>
    <definedName name="drsiAlpha_In2" hidden="1">0.5</definedName>
    <definedName name="drsiAlpha_In3" hidden="1">0.5</definedName>
    <definedName name="drsiAlpha_In4" hidden="1">0.5</definedName>
    <definedName name="drsiBatchRangeCount" hidden="1">4</definedName>
    <definedName name="drsiBeta_In1" hidden="1">0.5</definedName>
    <definedName name="drsiBeta_In2" hidden="1">0.5</definedName>
    <definedName name="drsiBeta_In3" hidden="1">0.5</definedName>
    <definedName name="drsiBeta_In4" hidden="1">0.5</definedName>
    <definedName name="drsiDamp_In1" hidden="1">0.95</definedName>
    <definedName name="drsiDamp_In2" hidden="1">0.95</definedName>
    <definedName name="drsiDamp_In3" hidden="1">0.8</definedName>
    <definedName name="drsiDamp_In4" hidden="1">0.7</definedName>
    <definedName name="drsiFlag_Damp_Opt1" hidden="1">0</definedName>
    <definedName name="drsiFlag_Damp_Opt2" hidden="1">0</definedName>
    <definedName name="drsiFlag_Damp_Opt3" hidden="1">0</definedName>
    <definedName name="drsiFlag_Damp_Opt4" hidden="1">0</definedName>
    <definedName name="drsiFlag_Opt1" hidden="1">1</definedName>
    <definedName name="drsiFlag_Opt2" hidden="1">1</definedName>
    <definedName name="drsiFlag_Opt3" hidden="1">1</definedName>
    <definedName name="drsiFlag_Opt4" hidden="1">1</definedName>
    <definedName name="drsiFlag_Percent1" hidden="1">0</definedName>
    <definedName name="drsiFlag_Percent2" hidden="1">0</definedName>
    <definedName name="drsiFlag_Percent3" hidden="1">0</definedName>
    <definedName name="drsiFlag_Percent4" hidden="1">0</definedName>
    <definedName name="drsiFlag_Seasonal1" hidden="1">1</definedName>
    <definedName name="drsiFlag_Seasonal2" hidden="1">1</definedName>
    <definedName name="drsiFlag_Seasonal3" hidden="1">1</definedName>
    <definedName name="drsiFlag_Seasonal4" hidden="1">1</definedName>
    <definedName name="drsiFlag_Use_Damp1" hidden="1">1</definedName>
    <definedName name="drsiFlag_Use_Damp2" hidden="1">1</definedName>
    <definedName name="drsiFlag_Use_Damp3" hidden="1">1</definedName>
    <definedName name="drsiFlag_Use_Damp4" hidden="1">1</definedName>
    <definedName name="drsiForecastCell1" hidden="1">"'Hepatitis B - HBeAg +'!$M$322"</definedName>
    <definedName name="drsiForecastCell2" hidden="1">"'Hepatitis B - HBeAg +'!$M$312"</definedName>
    <definedName name="drsiForecastCell3" hidden="1">"'Hepatitis B - HBeAg +'!$M$313"</definedName>
    <definedName name="drsiForecastCell4" hidden="1">"'Hepatitis B - HBeAg +'!$M$314"</definedName>
    <definedName name="drsiGamma_In1" hidden="1">0.5</definedName>
    <definedName name="drsiGamma_In2" hidden="1">0.5</definedName>
    <definedName name="drsiGamma_In3" hidden="1">0.5</definedName>
    <definedName name="drsiGamma_In4" hidden="1">0.5</definedName>
    <definedName name="drsiGroupIDs1" hidden="1">";10;11;12;13;14;"</definedName>
    <definedName name="drsiGroupIDs2" hidden="1">";15;16;17;18;19;"</definedName>
    <definedName name="drsiGroupName1" hidden="1">"BaseTemplate_Wizard Group 1"</definedName>
    <definedName name="drsiGroupName2" hidden="1">"Hepatitis B - HBeAg -_Wizard Group 1"</definedName>
    <definedName name="drsiMainWizID10" hidden="1">"BaseTemplate_Market Wizards"</definedName>
    <definedName name="drsiMainWizID10Desc2ID1" hidden="1">" "</definedName>
    <definedName name="drsiMainWizID10Desc2ID2" hidden="1">" "</definedName>
    <definedName name="drsiMainWizID10Desc2ID3" hidden="1">"Double-click your mouse on the Periodicity of Treatment to get the valid values."</definedName>
    <definedName name="drsiMainWizID10Desc2ID4" hidden="1">" "</definedName>
    <definedName name="drsiMainWizID10Desc2ID5" hidden="1">" "</definedName>
    <definedName name="drsiMainWizID10Desc2ID6" hidden="1">" "</definedName>
    <definedName name="drsiMainWizID10Desc2ID7" hidden="1">" "</definedName>
    <definedName name="drsiMainWizID10DescID1" hidden="1">"Enter the patient prevalence and percent diagnosed."</definedName>
    <definedName name="drsiMainWizID10DescID2" hidden="1">"Enter the market definition."</definedName>
    <definedName name="drsiMainWizID10DescID3" hidden="1">"Enter the Treatment assumptions for each of the product."</definedName>
    <definedName name="drsiMainWizID10DescID4" hidden="1">"Enter the historical data for the products."</definedName>
    <definedName name="drsiMainWizID10DescID5" hidden="1">"Enter the percent usage for this market."</definedName>
    <definedName name="drsiMainWizID10DescID6" hidden="1">"Please forecast the highlighted area of % Patients Treated population, or press next to keep the default setting"</definedName>
    <definedName name="drsiMainWizID10DescID7" hidden="1">"Please forecast the highlighted area of Existing Product share, or press next to keep the default setting"</definedName>
    <definedName name="drsiMainWizID10InputID1InputEndCol1" hidden="1">41</definedName>
    <definedName name="drsiMainWizID10InputID1InputEndCol2" hidden="1">41</definedName>
    <definedName name="drsiMainWizID10InputID1InputEndCol3" hidden="1">41</definedName>
    <definedName name="drsiMainWizID10InputID1InputEndRow1" hidden="1">1</definedName>
    <definedName name="drsiMainWizID10InputID1InputEndRow2" hidden="1">4</definedName>
    <definedName name="drsiMainWizID10InputID1InputEndRow3" hidden="1">8</definedName>
    <definedName name="drsiMainWizID10InputID1InputStartCol1" hidden="1">6</definedName>
    <definedName name="drsiMainWizID10InputID1InputStartCol2" hidden="1">6</definedName>
    <definedName name="drsiMainWizID10InputID1InputStartCol3" hidden="1">6</definedName>
    <definedName name="drsiMainWizID10InputID1InputStartRow1" hidden="1">1</definedName>
    <definedName name="drsiMainWizID10InputID1InputStartRow2" hidden="1">4</definedName>
    <definedName name="drsiMainWizID10InputID1InputStartRow3" hidden="1">8</definedName>
    <definedName name="drsiMainWizID10InputID2InputEndCol1" hidden="1">1</definedName>
    <definedName name="drsiMainWizID10InputID2InputEndCol2" hidden="1">6</definedName>
    <definedName name="drsiMainWizID10InputID2InputEndRow1" hidden="1">10</definedName>
    <definedName name="drsiMainWizID10InputID2InputEndRow2" hidden="1">21</definedName>
    <definedName name="drsiMainWizID10InputID2InputStartCol1" hidden="1">1</definedName>
    <definedName name="drsiMainWizID10InputID2InputStartCol2" hidden="1">6</definedName>
    <definedName name="drsiMainWizID10InputID2InputStartRow1" hidden="1">1</definedName>
    <definedName name="drsiMainWizID10InputID2InputStartRow2" hidden="1">2</definedName>
    <definedName name="drsiMainWizID10InputID3InputEndCol1" hidden="1">12</definedName>
    <definedName name="drsiMainWizID10InputID3InputEndCol2" hidden="1">8</definedName>
    <definedName name="drsiMainWizID10InputID3InputEndCol3" hidden="1">35</definedName>
    <definedName name="drsiMainWizID10InputID3InputEndRow1" hidden="1">21</definedName>
    <definedName name="drsiMainWizID10InputID3InputEndRow2" hidden="1">21</definedName>
    <definedName name="drsiMainWizID10InputID3InputEndRow3" hidden="1">46</definedName>
    <definedName name="drsiMainWizID10InputID3InputStartCol1" hidden="1">10</definedName>
    <definedName name="drsiMainWizID10InputID3InputStartCol2" hidden="1">6</definedName>
    <definedName name="drsiMainWizID10InputID3InputStartCol3" hidden="1">6</definedName>
    <definedName name="drsiMainWizID10InputID3InputStartRow1" hidden="1">2</definedName>
    <definedName name="drsiMainWizID10InputID3InputStartRow2" hidden="1">2</definedName>
    <definedName name="drsiMainWizID10InputID3InputStartRow3" hidden="1">27</definedName>
    <definedName name="drsiMainWizID10InputID4InputEndCol1" hidden="1">10</definedName>
    <definedName name="drsiMainWizID10InputID4InputEndCol2" hidden="1">10</definedName>
    <definedName name="drsiMainWizID10InputID4InputEndCol3" hidden="1">10</definedName>
    <definedName name="drsiMainWizID10InputID4InputEndCol4" hidden="1">10</definedName>
    <definedName name="drsiMainWizID10InputID4InputEndCol5" hidden="1">10</definedName>
    <definedName name="drsiMainWizID10InputID4InputEndRow1" hidden="1">11</definedName>
    <definedName name="drsiMainWizID10InputID4InputEndRow2" hidden="1">23</definedName>
    <definedName name="drsiMainWizID10InputID4InputEndRow3" hidden="1">35</definedName>
    <definedName name="drsiMainWizID10InputID4InputEndRow4" hidden="1">47</definedName>
    <definedName name="drsiMainWizID10InputID4InputEndRow5" hidden="1">35</definedName>
    <definedName name="drsiMainWizID10InputID4InputStartCol1" hidden="1">6</definedName>
    <definedName name="drsiMainWizID10InputID4InputStartCol2" hidden="1">6</definedName>
    <definedName name="drsiMainWizID10InputID4InputStartCol3" hidden="1">7</definedName>
    <definedName name="drsiMainWizID10InputID4InputStartCol4" hidden="1">6</definedName>
    <definedName name="drsiMainWizID10InputID4InputStartCol5" hidden="1">6</definedName>
    <definedName name="drsiMainWizID10InputID4InputStartRow1" hidden="1">2</definedName>
    <definedName name="drsiMainWizID10InputID4InputStartRow2" hidden="1">14</definedName>
    <definedName name="drsiMainWizID10InputID4InputStartRow3" hidden="1">26</definedName>
    <definedName name="drsiMainWizID10InputID4InputStartRow4" hidden="1">38</definedName>
    <definedName name="drsiMainWizID10InputID4InputStartRow5" hidden="1">26</definedName>
    <definedName name="drsiMainWizID10InputID5InputEndCol1" hidden="1">5</definedName>
    <definedName name="drsiMainWizID10InputID5InputEndRow1" hidden="1">11</definedName>
    <definedName name="drsiMainWizID10InputID5InputStartCol1" hidden="1">5</definedName>
    <definedName name="drsiMainWizID10InputID5InputStartRow1" hidden="1">2</definedName>
    <definedName name="drsiMainWizID10InputID6InputEndCol1" hidden="1">40</definedName>
    <definedName name="drsiMainWizID10InputID6InputEndCol2" hidden="1">40</definedName>
    <definedName name="drsiMainWizID10InputID6InputEndRow1" hidden="1">10</definedName>
    <definedName name="drsiMainWizID10InputID6InputEndRow2" hidden="1">7</definedName>
    <definedName name="drsiMainWizID10InputID6InputStartCol1" hidden="1">6</definedName>
    <definedName name="drsiMainWizID10InputID6InputStartCol2" hidden="1">6</definedName>
    <definedName name="drsiMainWizID10InputID6InputStartRow1" hidden="1">10</definedName>
    <definedName name="drsiMainWizID10InputID6InputStartRow2" hidden="1">5</definedName>
    <definedName name="drsiMainWizID10InputID7InputEndCol1" hidden="1">41</definedName>
    <definedName name="drsiMainWizID10InputID7InputEndRow1" hidden="1">10</definedName>
    <definedName name="drsiMainWizID10InputID7InputStartCol1" hidden="1">9</definedName>
    <definedName name="drsiMainWizID10InputID7InputStartRow1" hidden="1">1</definedName>
    <definedName name="drsiMainWizID10TitleID1" hidden="1">"Enter Patient Information"</definedName>
    <definedName name="drsiMainWizID10TitleID2" hidden="1">"Market Definition"</definedName>
    <definedName name="drsiMainWizID10TitleID3" hidden="1">"Enter Treatment Assumptions"</definedName>
    <definedName name="drsiMainWizID10TitleID4" hidden="1">"Enter Historical Data"</definedName>
    <definedName name="drsiMainWizID10TitleID5" hidden="1">"Enter Percent Usage"</definedName>
    <definedName name="drsiMainWizID10TitleID6" hidden="1">"Enter Treated Patient Population"</definedName>
    <definedName name="drsiMainWizID10TitleID7" hidden="1">"Enter Forecasted Shares"</definedName>
    <definedName name="drsiMainWizID11" hidden="1">"BaseTemplate_Market Events"</definedName>
    <definedName name="drsiMainWizID11Desc2ID1" hidden="1">"Follow all of the steps."</definedName>
    <definedName name="drsiMainWizID11DescID1" hidden="1">"This wizard will guide you through the process of creating the market future events."</definedName>
    <definedName name="drsiMainWizID11StepID1" hidden="1">"TEMP01_MFE"</definedName>
    <definedName name="drsiMainWizID11TitleID1" hidden="1">"Run Create Market Future Events"</definedName>
    <definedName name="drsiMainWizID12" hidden="1">"BaseTemplate_Product Future Events"</definedName>
    <definedName name="drsiMainWizID12Desc2ID1" hidden="1">"Follow all of the steps."</definedName>
    <definedName name="drsiMainWizID12DescID1" hidden="1">"This wizard will guide you through the process of creating the product future events."</definedName>
    <definedName name="drsiMainWizID12StepID1" hidden="1">"TEMP01_PFE"</definedName>
    <definedName name="drsiMainWizID12TitleID1" hidden="1">"Run Create Product Future Events"</definedName>
    <definedName name="drsiMainWizID13" hidden="1">"BaseTemplate_Product Events Summary"</definedName>
    <definedName name="drsiMainWizID13Desc2ID1" hidden="1">" "</definedName>
    <definedName name="drsiMainWizID13DescID1" hidden="1">"This wizard will give you a summary of all your active product future events."</definedName>
    <definedName name="drsiMainWizID13StepID1" hidden="1">"TEMP01_VPFE"</definedName>
    <definedName name="drsiMainWizID13TitleID1" hidden="1">"Run View Product Future Events Summary"</definedName>
    <definedName name="drsiMainWizID14" hidden="1">"BaseTemplate_Add New Product"</definedName>
    <definedName name="drsiMainWizID14Desc2ID1" hidden="1">"Follow all of the steps."</definedName>
    <definedName name="drsiMainWizID14Desc2ID2" hidden="1">" "</definedName>
    <definedName name="drsiMainWizID14Desc2ID3" hidden="1">"Double-click your mouse on the Periodicity of Treatment to get the valid values."</definedName>
    <definedName name="drsiMainWizID14Desc2ID4" hidden="1">"Follow all of the steps."</definedName>
    <definedName name="drsiMainWizID14DescID1" hidden="1">"This wizard will run Predictor Engine wizard."</definedName>
    <definedName name="drsiMainWizID14DescID2" hidden="1">"Enter the market definition."</definedName>
    <definedName name="drsiMainWizID14DescID3" hidden="1">"Enter the Treatment assumptions for each of the product."</definedName>
    <definedName name="drsiMainWizID14DescID4" hidden="1">"This wizard will guide you through the process of creating the product future events."</definedName>
    <definedName name="drsiMainWizID14InputID2InputEndCol1" hidden="1">1</definedName>
    <definedName name="drsiMainWizID14InputID2InputEndCol2" hidden="1">6</definedName>
    <definedName name="drsiMainWizID14InputID2InputEndRow1" hidden="1">10</definedName>
    <definedName name="drsiMainWizID14InputID2InputEndRow2" hidden="1">21</definedName>
    <definedName name="drsiMainWizID14InputID2InputStartCol1" hidden="1">1</definedName>
    <definedName name="drsiMainWizID14InputID2InputStartCol2" hidden="1">6</definedName>
    <definedName name="drsiMainWizID14InputID2InputStartRow1" hidden="1">1</definedName>
    <definedName name="drsiMainWizID14InputID2InputStartRow2" hidden="1">2</definedName>
    <definedName name="drsiMainWizID14InputID3InputEndCol1" hidden="1">12</definedName>
    <definedName name="drsiMainWizID14InputID3InputEndCol2" hidden="1">8</definedName>
    <definedName name="drsiMainWizID14InputID3InputEndCol3" hidden="1">35</definedName>
    <definedName name="drsiMainWizID14InputID3InputEndRow1" hidden="1">21</definedName>
    <definedName name="drsiMainWizID14InputID3InputEndRow2" hidden="1">21</definedName>
    <definedName name="drsiMainWizID14InputID3InputEndRow3" hidden="1">46</definedName>
    <definedName name="drsiMainWizID14InputID3InputStartCol1" hidden="1">10</definedName>
    <definedName name="drsiMainWizID14InputID3InputStartCol2" hidden="1">6</definedName>
    <definedName name="drsiMainWizID14InputID3InputStartCol3" hidden="1">6</definedName>
    <definedName name="drsiMainWizID14InputID3InputStartRow1" hidden="1">2</definedName>
    <definedName name="drsiMainWizID14InputID3InputStartRow2" hidden="1">2</definedName>
    <definedName name="drsiMainWizID14InputID3InputStartRow3" hidden="1">27</definedName>
    <definedName name="drsiMainWizID14StepID1" hidden="1">"PW"</definedName>
    <definedName name="drsiMainWizID14StepID4" hidden="1">"TEMP01_PFE"</definedName>
    <definedName name="drsiMainWizID14TitleID1" hidden="1">"Insert Product Wizard"</definedName>
    <definedName name="drsiMainWizID14TitleID2" hidden="1">"Market Definition"</definedName>
    <definedName name="drsiMainWizID14TitleID3" hidden="1">"Enter Treatment Assumptions"</definedName>
    <definedName name="drsiMainWizID14TitleID4" hidden="1">"Run Create Product Future Events"</definedName>
    <definedName name="drsiMainWizID15" hidden="1">"Hepatitis B - HBeAg -_Market Wizards"</definedName>
    <definedName name="drsiMainWizID15Desc2ID1" hidden="1">" "</definedName>
    <definedName name="drsiMainWizID15Desc2ID2" hidden="1">" "</definedName>
    <definedName name="drsiMainWizID15Desc2ID3" hidden="1">"Double-click your mouse on the Periodicity of Treatment to get the valid values."</definedName>
    <definedName name="drsiMainWizID15Desc2ID4" hidden="1">" "</definedName>
    <definedName name="drsiMainWizID15Desc2ID5" hidden="1">" "</definedName>
    <definedName name="drsiMainWizID15Desc2ID6" hidden="1">" "</definedName>
    <definedName name="drsiMainWizID15Desc2ID7" hidden="1">" "</definedName>
    <definedName name="drsiMainWizID15DescID1" hidden="1">"Enter the patient prevalence and percent diagnosed."</definedName>
    <definedName name="drsiMainWizID15DescID2" hidden="1">"Enter the market definition."</definedName>
    <definedName name="drsiMainWizID15DescID3" hidden="1">"Enter the Treatment assumptions for each of the product."</definedName>
    <definedName name="drsiMainWizID15DescID4" hidden="1">"Enter the historical data for the products."</definedName>
    <definedName name="drsiMainWizID15DescID5" hidden="1">"Enter the percent usage for this market."</definedName>
    <definedName name="drsiMainWizID15DescID6" hidden="1">"Please forecast the highlighted area of % Patients Treated population, or press next to keep the default setting"</definedName>
    <definedName name="drsiMainWizID15DescID7" hidden="1">"Please forecast the highlighted area of Existing Product share, or press next to keep the default setting"</definedName>
    <definedName name="drsiMainWizID15InputID1F1BookRng1" hidden="1">#REF!</definedName>
    <definedName name="drsiMainWizID15InputID1F1BookRng2" hidden="1">#REF!</definedName>
    <definedName name="drsiMainWizID15InputID1F1BookRng3" hidden="1">#REF!</definedName>
    <definedName name="drsiMainWizID15InputID1InputEndCol1" hidden="1">41</definedName>
    <definedName name="drsiMainWizID15InputID1InputEndCol2" hidden="1">41</definedName>
    <definedName name="drsiMainWizID15InputID1InputEndCol3" hidden="1">41</definedName>
    <definedName name="drsiMainWizID15InputID1InputEndRow1" hidden="1">1</definedName>
    <definedName name="drsiMainWizID15InputID1InputEndRow2" hidden="1">4</definedName>
    <definedName name="drsiMainWizID15InputID1InputEndRow3" hidden="1">8</definedName>
    <definedName name="drsiMainWizID15InputID1InputStartCol1" hidden="1">6</definedName>
    <definedName name="drsiMainWizID15InputID1InputStartCol2" hidden="1">6</definedName>
    <definedName name="drsiMainWizID15InputID1InputStartCol3" hidden="1">6</definedName>
    <definedName name="drsiMainWizID15InputID1InputStartRow1" hidden="1">1</definedName>
    <definedName name="drsiMainWizID15InputID1InputStartRow2" hidden="1">4</definedName>
    <definedName name="drsiMainWizID15InputID1InputStartRow3" hidden="1">8</definedName>
    <definedName name="drsiMainWizID15InputID2F1BookRng1" hidden="1">#REF!</definedName>
    <definedName name="drsiMainWizID15InputID2F1BookRng2" hidden="1">#REF!</definedName>
    <definedName name="drsiMainWizID15InputID2InputEndCol1" hidden="1">1</definedName>
    <definedName name="drsiMainWizID15InputID2InputEndCol2" hidden="1">6</definedName>
    <definedName name="drsiMainWizID15InputID2InputEndRow1" hidden="1">10</definedName>
    <definedName name="drsiMainWizID15InputID2InputEndRow2" hidden="1">21</definedName>
    <definedName name="drsiMainWizID15InputID2InputStartCol1" hidden="1">1</definedName>
    <definedName name="drsiMainWizID15InputID2InputStartCol2" hidden="1">6</definedName>
    <definedName name="drsiMainWizID15InputID2InputStartRow1" hidden="1">1</definedName>
    <definedName name="drsiMainWizID15InputID2InputStartRow2" hidden="1">2</definedName>
    <definedName name="drsiMainWizID15InputID3F1BookRng1" hidden="1">#REF!</definedName>
    <definedName name="drsiMainWizID15InputID3F1BookRng2" hidden="1">#REF!</definedName>
    <definedName name="drsiMainWizID15InputID3F1BookRng3" hidden="1">#REF!</definedName>
    <definedName name="drsiMainWizID15InputID3InputEndCol1" hidden="1">12</definedName>
    <definedName name="drsiMainWizID15InputID3InputEndCol2" hidden="1">8</definedName>
    <definedName name="drsiMainWizID15InputID3InputEndCol3" hidden="1">35</definedName>
    <definedName name="drsiMainWizID15InputID3InputEndRow1" hidden="1">21</definedName>
    <definedName name="drsiMainWizID15InputID3InputEndRow2" hidden="1">21</definedName>
    <definedName name="drsiMainWizID15InputID3InputEndRow3" hidden="1">46</definedName>
    <definedName name="drsiMainWizID15InputID3InputStartCol1" hidden="1">10</definedName>
    <definedName name="drsiMainWizID15InputID3InputStartCol2" hidden="1">6</definedName>
    <definedName name="drsiMainWizID15InputID3InputStartCol3" hidden="1">6</definedName>
    <definedName name="drsiMainWizID15InputID3InputStartRow1" hidden="1">2</definedName>
    <definedName name="drsiMainWizID15InputID3InputStartRow2" hidden="1">2</definedName>
    <definedName name="drsiMainWizID15InputID3InputStartRow3" hidden="1">27</definedName>
    <definedName name="drsiMainWizID15InputID4F1BookRng1" hidden="1">#REF!</definedName>
    <definedName name="drsiMainWizID15InputID4F1BookRng2" hidden="1">#REF!</definedName>
    <definedName name="drsiMainWizID15InputID4F1BookRng3" hidden="1">#REF!</definedName>
    <definedName name="drsiMainWizID15InputID4F1BookRng4" hidden="1">#REF!</definedName>
    <definedName name="drsiMainWizID15InputID4F1BookRng5" hidden="1">#REF!</definedName>
    <definedName name="drsiMainWizID15InputID4InputEndCol1" hidden="1">10</definedName>
    <definedName name="drsiMainWizID15InputID4InputEndCol2" hidden="1">10</definedName>
    <definedName name="drsiMainWizID15InputID4InputEndCol3" hidden="1">10</definedName>
    <definedName name="drsiMainWizID15InputID4InputEndCol4" hidden="1">10</definedName>
    <definedName name="drsiMainWizID15InputID4InputEndCol5" hidden="1">10</definedName>
    <definedName name="drsiMainWizID15InputID4InputEndRow1" hidden="1">11</definedName>
    <definedName name="drsiMainWizID15InputID4InputEndRow2" hidden="1">23</definedName>
    <definedName name="drsiMainWizID15InputID4InputEndRow3" hidden="1">35</definedName>
    <definedName name="drsiMainWizID15InputID4InputEndRow4" hidden="1">47</definedName>
    <definedName name="drsiMainWizID15InputID4InputEndRow5" hidden="1">35</definedName>
    <definedName name="drsiMainWizID15InputID4InputStartCol1" hidden="1">6</definedName>
    <definedName name="drsiMainWizID15InputID4InputStartCol2" hidden="1">6</definedName>
    <definedName name="drsiMainWizID15InputID4InputStartCol3" hidden="1">7</definedName>
    <definedName name="drsiMainWizID15InputID4InputStartCol4" hidden="1">6</definedName>
    <definedName name="drsiMainWizID15InputID4InputStartCol5" hidden="1">6</definedName>
    <definedName name="drsiMainWizID15InputID4InputStartRow1" hidden="1">2</definedName>
    <definedName name="drsiMainWizID15InputID4InputStartRow2" hidden="1">14</definedName>
    <definedName name="drsiMainWizID15InputID4InputStartRow3" hidden="1">26</definedName>
    <definedName name="drsiMainWizID15InputID4InputStartRow4" hidden="1">38</definedName>
    <definedName name="drsiMainWizID15InputID4InputStartRow5" hidden="1">26</definedName>
    <definedName name="drsiMainWizID15InputID5F1BookRng1" hidden="1">#REF!</definedName>
    <definedName name="drsiMainWizID15InputID5InputEndCol1" hidden="1">5</definedName>
    <definedName name="drsiMainWizID15InputID5InputEndRow1" hidden="1">11</definedName>
    <definedName name="drsiMainWizID15InputID5InputStartCol1" hidden="1">5</definedName>
    <definedName name="drsiMainWizID15InputID5InputStartRow1" hidden="1">2</definedName>
    <definedName name="drsiMainWizID15InputID6F1BookRng1" hidden="1">#REF!</definedName>
    <definedName name="drsiMainWizID15InputID6F1BookRng2" hidden="1">#REF!</definedName>
    <definedName name="drsiMainWizID15InputID6InputEndCol1" hidden="1">40</definedName>
    <definedName name="drsiMainWizID15InputID6InputEndCol2" hidden="1">40</definedName>
    <definedName name="drsiMainWizID15InputID6InputEndRow1" hidden="1">10</definedName>
    <definedName name="drsiMainWizID15InputID6InputEndRow2" hidden="1">7</definedName>
    <definedName name="drsiMainWizID15InputID6InputStartCol1" hidden="1">6</definedName>
    <definedName name="drsiMainWizID15InputID6InputStartCol2" hidden="1">6</definedName>
    <definedName name="drsiMainWizID15InputID6InputStartRow1" hidden="1">10</definedName>
    <definedName name="drsiMainWizID15InputID6InputStartRow2" hidden="1">5</definedName>
    <definedName name="drsiMainWizID15InputID7F1BookRng1" hidden="1">#REF!</definedName>
    <definedName name="drsiMainWizID15InputID7InputEndCol1" hidden="1">41</definedName>
    <definedName name="drsiMainWizID15InputID7InputEndRow1" hidden="1">10</definedName>
    <definedName name="drsiMainWizID15InputID7InputStartCol1" hidden="1">11</definedName>
    <definedName name="drsiMainWizID15InputID7InputStartRow1" hidden="1">1</definedName>
    <definedName name="drsiMainWizID15MainTitleCell1" hidden="1">#REF!</definedName>
    <definedName name="drsiMainWizID15MainTitleCell4" hidden="1">#REF!</definedName>
    <definedName name="drsiMainWizID15MainTitleCell5" hidden="1">#REF!</definedName>
    <definedName name="drsiMainWizID15MainTitleCell6" hidden="1">#REF!</definedName>
    <definedName name="drsiMainWizID15MainTitleCell7" hidden="1">#REF!</definedName>
    <definedName name="drsiMainWizID15StartCell1" hidden="1">#REF!</definedName>
    <definedName name="drsiMainWizID15StartCell2" hidden="1">#REF!</definedName>
    <definedName name="drsiMainWizID15StartCell3" hidden="1">#REF!</definedName>
    <definedName name="drsiMainWizID15StartCell4" hidden="1">#REF!</definedName>
    <definedName name="drsiMainWizID15StartCell5" hidden="1">#REF!</definedName>
    <definedName name="drsiMainWizID15StartCell6" hidden="1">#REF!</definedName>
    <definedName name="drsiMainWizID15StartCell7" hidden="1">#REF!</definedName>
    <definedName name="drsiMainWizID15StepID1" hidden="1">#REF!</definedName>
    <definedName name="drsiMainWizID15StepID2" hidden="1">#REF!</definedName>
    <definedName name="drsiMainWizID15StepID3" hidden="1">#REF!</definedName>
    <definedName name="drsiMainWizID15StepID4" hidden="1">#REF!</definedName>
    <definedName name="drsiMainWizID15StepID5" hidden="1">#REF!</definedName>
    <definedName name="drsiMainWizID15StepID6" hidden="1">#REF!</definedName>
    <definedName name="drsiMainWizID15StepID7" hidden="1">#REF!</definedName>
    <definedName name="drsiMainWizID15TitleID1" hidden="1">"Enter Patient Information"</definedName>
    <definedName name="drsiMainWizID15TitleID2" hidden="1">"Market Definition"</definedName>
    <definedName name="drsiMainWizID15TitleID3" hidden="1">"Enter Treatment Assumptions"</definedName>
    <definedName name="drsiMainWizID15TitleID4" hidden="1">"Enter Historical Data"</definedName>
    <definedName name="drsiMainWizID15TitleID5" hidden="1">"Enter Percent Usage"</definedName>
    <definedName name="drsiMainWizID15TitleID6" hidden="1">"Enter Treated Patient Population"</definedName>
    <definedName name="drsiMainWizID15TitleID7" hidden="1">"Enter Forecasted Shares"</definedName>
    <definedName name="drsiMainWizID16" hidden="1">"Hepatitis B - HBeAg -_Market Events"</definedName>
    <definedName name="drsiMainWizID16Desc2ID1" hidden="1">"Follow all of the steps."</definedName>
    <definedName name="drsiMainWizID16DescID1" hidden="1">"This wizard will guide you through the process of creating the market future events."</definedName>
    <definedName name="drsiMainWizID16MainSheetRef1" hidden="1">#REF!</definedName>
    <definedName name="drsiMainWizID16StepID1" hidden="1">"TEMP01_MFE"</definedName>
    <definedName name="drsiMainWizID16TitleID1" hidden="1">"Run Create Market Future Events"</definedName>
    <definedName name="drsiMainWizID17" hidden="1">"Hepatitis B - HBeAg -_Product Future Events"</definedName>
    <definedName name="drsiMainWizID17Desc2ID1" hidden="1">"Follow all of the steps."</definedName>
    <definedName name="drsiMainWizID17DescID1" hidden="1">"This wizard will guide you through the process of creating the product future events."</definedName>
    <definedName name="drsiMainWizID17MainSheetRef1" hidden="1">#REF!</definedName>
    <definedName name="drsiMainWizID17StepID1" hidden="1">"TEMP01_PFE"</definedName>
    <definedName name="drsiMainWizID17TitleID1" hidden="1">"Run Create Product Future Events"</definedName>
    <definedName name="drsiMainWizID18" hidden="1">"Hepatitis B - HBeAg -_Product Events Summary"</definedName>
    <definedName name="drsiMainWizID18Desc2ID1" hidden="1">" "</definedName>
    <definedName name="drsiMainWizID18DescID1" hidden="1">"This wizard will give you a summary of all your active product future events."</definedName>
    <definedName name="drsiMainWizID18MainSheetRef1" hidden="1">#REF!</definedName>
    <definedName name="drsiMainWizID18StepID1" hidden="1">"TEMP01_VPFE"</definedName>
    <definedName name="drsiMainWizID18TitleID1" hidden="1">"Run View Product Future Events Summary"</definedName>
    <definedName name="drsiMainWizID19" hidden="1">"Hepatitis B - HBeAg -_Add New Product"</definedName>
    <definedName name="drsiMainWizID19Desc2ID1" hidden="1">"Follow all of the steps."</definedName>
    <definedName name="drsiMainWizID19Desc2ID2" hidden="1">" "</definedName>
    <definedName name="drsiMainWizID19Desc2ID3" hidden="1">"Double-click your mouse on the Periodicity of Treatment to get the valid values."</definedName>
    <definedName name="drsiMainWizID19Desc2ID4" hidden="1">"Follow all of the steps."</definedName>
    <definedName name="drsiMainWizID19DescID1" hidden="1">"This wizard will run Predictor Engine wizard."</definedName>
    <definedName name="drsiMainWizID19DescID2" hidden="1">"Enter the market definition."</definedName>
    <definedName name="drsiMainWizID19DescID3" hidden="1">"Enter the Treatment assumptions for each of the product."</definedName>
    <definedName name="drsiMainWizID19DescID4" hidden="1">"This wizard will guide you through the process of creating the product future events."</definedName>
    <definedName name="drsiMainWizID19InputID2F1BookRng1" hidden="1">#REF!</definedName>
    <definedName name="drsiMainWizID19InputID2F1BookRng2" hidden="1">#REF!</definedName>
    <definedName name="drsiMainWizID19InputID2InputEndCol1" hidden="1">1</definedName>
    <definedName name="drsiMainWizID19InputID2InputEndCol2" hidden="1">6</definedName>
    <definedName name="drsiMainWizID19InputID2InputEndRow1" hidden="1">10</definedName>
    <definedName name="drsiMainWizID19InputID2InputEndRow2" hidden="1">21</definedName>
    <definedName name="drsiMainWizID19InputID2InputStartCol1" hidden="1">1</definedName>
    <definedName name="drsiMainWizID19InputID2InputStartCol2" hidden="1">6</definedName>
    <definedName name="drsiMainWizID19InputID2InputStartRow1" hidden="1">1</definedName>
    <definedName name="drsiMainWizID19InputID2InputStartRow2" hidden="1">2</definedName>
    <definedName name="drsiMainWizID19InputID3F1BookRng1" hidden="1">#REF!</definedName>
    <definedName name="drsiMainWizID19InputID3F1BookRng2" hidden="1">#REF!</definedName>
    <definedName name="drsiMainWizID19InputID3F1BookRng3" hidden="1">#REF!</definedName>
    <definedName name="drsiMainWizID19InputID3InputEndCol1" hidden="1">12</definedName>
    <definedName name="drsiMainWizID19InputID3InputEndCol2" hidden="1">8</definedName>
    <definedName name="drsiMainWizID19InputID3InputEndCol3" hidden="1">35</definedName>
    <definedName name="drsiMainWizID19InputID3InputEndRow1" hidden="1">21</definedName>
    <definedName name="drsiMainWizID19InputID3InputEndRow2" hidden="1">21</definedName>
    <definedName name="drsiMainWizID19InputID3InputEndRow3" hidden="1">46</definedName>
    <definedName name="drsiMainWizID19InputID3InputStartCol1" hidden="1">10</definedName>
    <definedName name="drsiMainWizID19InputID3InputStartCol2" hidden="1">6</definedName>
    <definedName name="drsiMainWizID19InputID3InputStartCol3" hidden="1">6</definedName>
    <definedName name="drsiMainWizID19InputID3InputStartRow1" hidden="1">2</definedName>
    <definedName name="drsiMainWizID19InputID3InputStartRow2" hidden="1">2</definedName>
    <definedName name="drsiMainWizID19InputID3InputStartRow3" hidden="1">27</definedName>
    <definedName name="drsiMainWizID19MainSheetRef4" hidden="1">#REF!</definedName>
    <definedName name="drsiMainWizID19StartCell2" hidden="1">#REF!</definedName>
    <definedName name="drsiMainWizID19StartCell3" hidden="1">#REF!</definedName>
    <definedName name="drsiMainWizID19StepID1" hidden="1">"PW"</definedName>
    <definedName name="drsiMainWizID19StepID2" hidden="1">#REF!</definedName>
    <definedName name="drsiMainWizID19StepID3" hidden="1">#REF!</definedName>
    <definedName name="drsiMainWizID19StepID4" hidden="1">"TEMP01_PFE"</definedName>
    <definedName name="drsiMainWizID19TitleID1" hidden="1">"Insert Product Wizard"</definedName>
    <definedName name="drsiMainWizID19TitleID2" hidden="1">"Market Definition"</definedName>
    <definedName name="drsiMainWizID19TitleID3" hidden="1">"Enter Treatment Assumptions"</definedName>
    <definedName name="drsiMainWizID19TitleID4" hidden="1">"Run Create Product Future Events"</definedName>
    <definedName name="drsiModel_In1" hidden="1">0</definedName>
    <definedName name="drsiModel_In2" hidden="1">0</definedName>
    <definedName name="drsiModel_In3" hidden="1">0</definedName>
    <definedName name="drsiModel_In4" hidden="1">2</definedName>
    <definedName name="drsiOnError1" hidden="1">0</definedName>
    <definedName name="drsiOnError2" hidden="1">0</definedName>
    <definedName name="drsiOnError3" hidden="1">0</definedName>
    <definedName name="drsiOnError4" hidden="1">0</definedName>
    <definedName name="drsiProdName1" hidden="1">"Totals Row"</definedName>
    <definedName name="drsiProdName2" hidden="1">2</definedName>
    <definedName name="drsiProdName3" hidden="1">3</definedName>
    <definedName name="drsiProdName4" hidden="1">4</definedName>
    <definedName name="drsiSeasonCycles1" hidden="1">12</definedName>
    <definedName name="drsiSeasonCycles2" hidden="1">12</definedName>
    <definedName name="drsiSeasonCycles3" hidden="1">12</definedName>
    <definedName name="drsiSeasonCycles4" hidden="1">12</definedName>
    <definedName name="drsiWizGroupCount" hidden="1">1</definedName>
    <definedName name="drw" localSheetId="13" hidden="1">{"PAGE 1",#N/A,FALSE,"COS";"PAGE 2",#N/A,FALSE,"COS";"PAGE 3",#N/A,FALSE,"COS"}</definedName>
    <definedName name="drw" hidden="1">{"PAGE 1",#N/A,FALSE,"COS";"PAGE 2",#N/A,FALSE,"COS";"PAGE 3",#N/A,FALSE,"COS"}</definedName>
    <definedName name="ds" localSheetId="13" hidden="1">{#N/A,#N/A,FALSE,"ceny sur i opak (2)";#N/A,#N/A,FALSE,"ceny sur i opak (2)"}</definedName>
    <definedName name="ds" hidden="1">{#N/A,#N/A,FALSE,"ceny sur i opak (2)";#N/A,#N/A,FALSE,"ceny sur i opak (2)"}</definedName>
    <definedName name="dsaafg" localSheetId="13" hidden="1">{"'ALqdUESP'!$B$11"}</definedName>
    <definedName name="dsaafg" hidden="1">{"'ALqdUESP'!$B$11"}</definedName>
    <definedName name="dsazz" localSheetId="13" hidden="1">{#N/A,#N/A,FALSE,"ACQ_GRAPHS";#N/A,#N/A,FALSE,"T_1 GRAPHS";#N/A,#N/A,FALSE,"T_2 GRAPHS";#N/A,#N/A,FALSE,"COMB_GRAPHS"}</definedName>
    <definedName name="dsazz" hidden="1">{#N/A,#N/A,FALSE,"ACQ_GRAPHS";#N/A,#N/A,FALSE,"T_1 GRAPHS";#N/A,#N/A,FALSE,"T_2 GRAPHS";#N/A,#N/A,FALSE,"COMB_GRAPHS"}</definedName>
    <definedName name="dsd" hidden="1">3</definedName>
    <definedName name="dsdafgsa" localSheetId="13" hidden="1">{"Performance Details",#N/A,FALSE,"Current Yr";"Performance Details",#N/A,FALSE,"Budget";"Performance Details",#N/A,FALSE,"Prior Year"}</definedName>
    <definedName name="dsdafgsa" hidden="1">{"Performance Details",#N/A,FALSE,"Current Yr";"Performance Details",#N/A,FALSE,"Budget";"Performance Details",#N/A,FALSE,"Prior Year"}</definedName>
    <definedName name="dsdsad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dsdsad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dse" localSheetId="13" hidden="1">{"YTDACT",#N/A,FALSE,"YTD Cum";"YTDBUD",#N/A,FALSE,"YTD Cum";"YTDPRIOR",#N/A,FALSE,"YTD Cum"}</definedName>
    <definedName name="dse" hidden="1">{"YTDACT",#N/A,FALSE,"YTD Cum";"YTDBUD",#N/A,FALSE,"YTD Cum";"YTDPRIOR",#N/A,FALSE,"YTD Cum"}</definedName>
    <definedName name="dsfsf" localSheetId="13" hidden="1">{"detail",#N/A,FALSE,"mfg";"summary",#N/A,FALSE,"mfg"}</definedName>
    <definedName name="dsfsf" hidden="1">{"detail",#N/A,FALSE,"mfg";"summary",#N/A,FALSE,"mfg"}</definedName>
    <definedName name="dsfsffss" localSheetId="13" hidden="1">{#N/A,#N/A,FALSE,"Pharm";#N/A,#N/A,FALSE,"WWCM"}</definedName>
    <definedName name="dsfsffss" hidden="1">{#N/A,#N/A,FALSE,"Pharm";#N/A,#N/A,FALSE,"WWCM"}</definedName>
    <definedName name="dsgfhgfv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sgfhgfv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dswe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swe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DVersionNo_" hidden="1">1</definedName>
    <definedName name="DVersionNo_Sheet1" hidden="1">1</definedName>
    <definedName name="dws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dws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dwx" localSheetId="13" hidden="1">{"Comp_of_Price_Effect",#N/A,FALSE,"QTRDPVAR"}</definedName>
    <definedName name="dwx" hidden="1">{"Comp_of_Price_Effect",#N/A,FALSE,"QTRDPVAR"}</definedName>
    <definedName name="dx" localSheetId="13" hidden="1">{"Month Summary",#N/A,FALSE,"Summary";"Total Details",#N/A,FALSE,"Current Yr";"Polymers Details",#N/A,FALSE,"Current Yr";"Performance Details",#N/A,FALSE,"Current Yr";"ICD Details",#N/A,FALSE,"Current Yr"}</definedName>
    <definedName name="dx" hidden="1">{"Month Summary",#N/A,FALSE,"Summary";"Total Details",#N/A,FALSE,"Current Yr";"Polymers Details",#N/A,FALSE,"Current Yr";"Performance Details",#N/A,FALSE,"Current Yr";"ICD Details",#N/A,FALSE,"Current Yr"}</definedName>
    <definedName name="dzd" hidden="1">#REF!</definedName>
    <definedName name="e4rt34" localSheetId="13" hidden="1">{"Balance Sheet",#N/A,FALSE,"USA Consolidation";"Cash Flows",#N/A,FALSE,"USA Consolidation"}</definedName>
    <definedName name="e4rt34" hidden="1">{"Balance Sheet",#N/A,FALSE,"USA Consolidation";"Cash Flows",#N/A,FALSE,"USA Consolidation"}</definedName>
    <definedName name="ed" localSheetId="13" hidden="1">{"vol data",#N/A,FALSE,"Datasheet";"vol graph",#N/A,FALSE,"Volume";"price data",#N/A,FALSE,"Datasheet";"price graph",#N/A,FALSE,"Price";"dp data",#N/A,FALSE,"Datasheet";"dp graph",#N/A,FALSE,"DirectProfit"}</definedName>
    <definedName name="ed" hidden="1">{"vol data",#N/A,FALSE,"Datasheet";"vol graph",#N/A,FALSE,"Volume";"price data",#N/A,FALSE,"Datasheet";"price graph",#N/A,FALSE,"Price";"dp data",#N/A,FALSE,"Datasheet";"dp graph",#N/A,FALSE,"DirectProfit"}</definedName>
    <definedName name="ee" localSheetId="13" hidden="1">{#N/A,#N/A,FALSE,"KA CH  (2)"}</definedName>
    <definedName name="ee" hidden="1">{#N/A,#N/A,FALSE,"KA CH  (2)"}</definedName>
    <definedName name="EEE" localSheetId="13" hidden="1">{#N/A,#N/A,FALSE,"Pharm";#N/A,#N/A,FALSE,"WWCM"}</definedName>
    <definedName name="EEE" hidden="1">{#N/A,#N/A,FALSE,"Pharm";#N/A,#N/A,FALSE,"WWCM"}</definedName>
    <definedName name="eee.lll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eee.l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eeee" localSheetId="13" hidden="1">{"YD LAPO2",#N/A,FALSE,"YTD"}</definedName>
    <definedName name="eeee" hidden="1">{"YD LAPO2",#N/A,FALSE,"YTD"}</definedName>
    <definedName name="eeeee" localSheetId="13" hidden="1">{#N/A,#N/A,FALSE,"Pharm";#N/A,#N/A,FALSE,"WWCM"}</definedName>
    <definedName name="eeeee" hidden="1">{#N/A,#N/A,FALSE,"Pharm";#N/A,#N/A,FALSE,"WWCM"}</definedName>
    <definedName name="eeeeee" localSheetId="13" hidden="1">{"YD OTHER",#N/A,FALSE,"YTD"}</definedName>
    <definedName name="eeeeee" hidden="1">{"YD OTHER",#N/A,FALSE,"YTD"}</definedName>
    <definedName name="eeeeeee" localSheetId="13" hidden="1">{"YD LPH2",#N/A,FALSE,"YTD"}</definedName>
    <definedName name="eeeeeee" hidden="1">{"YD LPH2",#N/A,FALSE,"YTD"}</definedName>
    <definedName name="eeeeeeee" localSheetId="13" hidden="1">{"Pg1",#N/A,FALSE,"OpExYTDvsBud";"Pg2",#N/A,FALSE,"OpExYTDvsBud"}</definedName>
    <definedName name="eeeeeeee" hidden="1">{"Pg1",#N/A,FALSE,"OpExYTDvsBud";"Pg2",#N/A,FALSE,"OpExYTDvsBud"}</definedName>
    <definedName name="eeeeeeeee" localSheetId="13" hidden="1">{"Pa1",#N/A,FALSE,"OpExYTDvsPY";"Pa2",#N/A,FALSE,"OpExYTDvsPY"}</definedName>
    <definedName name="eeeeeeeee" hidden="1">{"Pa1",#N/A,FALSE,"OpExYTDvsPY";"Pa2",#N/A,FALSE,"OpExYTDvsPY"}</definedName>
    <definedName name="eeeeeeeeee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eeeeeeeee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eeeeeeeeee" localSheetId="13" hidden="1">{#N/A,"PURCHM",FALSE,"Business Analysis";#N/A,"SPADD",FALSE,"Business Analysis"}</definedName>
    <definedName name="eeeeeeeeeee" hidden="1">{#N/A,"PURCHM",FALSE,"Business Analysis";#N/A,"SPADD",FALSE,"Business Analysis"}</definedName>
    <definedName name="eeeeeeeeeeee" localSheetId="13" hidden="1">{"pro_view",#N/A,FALSE,"EEFSNAP2";"rep_view",#N/A,FALSE,"EEFSNAP2"}</definedName>
    <definedName name="eeeeeeeeeeee" hidden="1">{"pro_view",#N/A,FALSE,"EEFSNAP2";"rep_view",#N/A,FALSE,"EEFSNAP2"}</definedName>
    <definedName name="eeeeeeeeeeeeeee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eeeeeeeeeeeee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ert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eer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ef" localSheetId="13" hidden="1">{#N/A,#N/A,FALSE,"ceny sur i opak (2)"}</definedName>
    <definedName name="ef" hidden="1">{#N/A,#N/A,FALSE,"ceny sur i opak (2)"}</definedName>
    <definedName name="efgh" localSheetId="13" hidden="1">{#N/A,#N/A,FALSE,"9709 (2)"}</definedName>
    <definedName name="efgh" hidden="1">{#N/A,#N/A,FALSE,"9709 (2)"}</definedName>
    <definedName name="ei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ei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eiaiz" localSheetId="13" hidden="1">{#N/A,#N/A,FALSE,"Pharm";#N/A,#N/A,FALSE,"WWCM"}</definedName>
    <definedName name="eiaiz" hidden="1">{#N/A,#N/A,FALSE,"Pharm";#N/A,#N/A,FALSE,"WWCM"}</definedName>
    <definedName name="eid" localSheetId="13" hidden="1">{#N/A,#N/A,FALSE,"REPORT"}</definedName>
    <definedName name="eid" hidden="1">{#N/A,#N/A,FALSE,"REPORT"}</definedName>
    <definedName name="eings" localSheetId="13" hidden="1">{#N/A,"PURCHM",FALSE,"Business Analysis";#N/A,"SPADD",FALSE,"Business Analysis"}</definedName>
    <definedName name="eings" hidden="1">{#N/A,"PURCHM",FALSE,"Business Analysis";#N/A,"SPADD",FALSE,"Business Analysis"}</definedName>
    <definedName name="ejkfgkjze" localSheetId="13" hidden="1">{#N/A,#N/A,FALSE,"Pharm";#N/A,#N/A,FALSE,"WWCM"}</definedName>
    <definedName name="ejkfgkjze" hidden="1">{#N/A,#N/A,FALSE,"Pharm";#N/A,#N/A,FALSE,"WWCM"}</definedName>
    <definedName name="ekf" localSheetId="13" hidden="1">{#N/A,#N/A,FALSE,"Pharm";#N/A,#N/A,FALSE,"WWCM"}</definedName>
    <definedName name="ekf" hidden="1">{#N/A,#N/A,FALSE,"Pharm";#N/A,#N/A,FALSE,"WWCM"}</definedName>
    <definedName name="elf" localSheetId="13" hidden="1">{#N/A,#N/A,FALSE,"REPORT"}</definedName>
    <definedName name="elf" hidden="1">{#N/A,#N/A,FALSE,"REPORT"}</definedName>
    <definedName name="EMSANOFI" hidden="1">#REF!</definedName>
    <definedName name="enjwwnher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enjwwnher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eoflsru" localSheetId="13" hidden="1">{"QTD",#N/A,FALSE,"SUM"}</definedName>
    <definedName name="eoflsru" hidden="1">{"QTD",#N/A,FALSE,"SUM"}</definedName>
    <definedName name="eoil" localSheetId="13" hidden="1">{"detail",#N/A,FALSE,"mfg";"summary",#N/A,FALSE,"mfg"}</definedName>
    <definedName name="eoil" hidden="1">{"detail",#N/A,FALSE,"mfg";"summary",#N/A,FALSE,"mfg"}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"8uZrN8|bRY5MuGkRxu6hBsgjbU6vW8urIwTqqyqo/aep0/vhv5YtOrPIrIm73R6Ys0623|rn2WXVZ10RJePAvycu|7W7z/rKib1kMg/n0HkMVymEC3beW3|2pZ/KJ1ziM/Pjn58qsXbx7fjX25CYZQnGT3/s7uvYNdD0BsLvjdL|tZXh/tPL4rv0ShN6syu35ZV6u8bq|Pdu9/ev88n5xv3/90tr|9v3f|cPvgfp5v72T53v5s8mD/weQeeg7fi"</definedName>
    <definedName name="EPMWorkbookOptions_4" hidden="1">"gB|njXt67wkMc5nX|SLCWmjSLOQKaMNqIm875Hpe0rE74|/9/L41emLN9/epV/pwzdfviGx7bUfgPvtIq|zejq/dk1TUn6PlkX52UdgnI86EuS9G5m92737|O5NI/4GSfLq3s7Ozv/XKfL47m2YyZOHnz3Z/erp2Zs3r47Pnn998d3Z2T/Y2bm99O7|/1B6LRlDbj07eclf/Yhh/Wa3ajXAsCdfvSLqnvw|X5td7927f39/f//27Lr3/z92NUQM"</definedName>
    <definedName name="EPMWorkbookOptions_5" hidden="1">"mfXk5Eds6je7VasBNiWanr35|kz66YPdnYODB7dn0nv//2NSIWHIoqc79|//f51Jv1F6PHz48Ef08Plj596P6OHRgz/7eRxDxJnk0//PM8n/eyzds|dffvdr2zmKHT799N699wge9v//Z|hAwY4n9vzL12cvPv8Rk/rNbtVqgEnP3px|8fWZ9L3zU/f//8ekoGAntqVPfv|fx6YlTpEXT/|/To//90jtF6dvXp2dvP4hCu6n//8TXCUisSeY9fT"</definedName>
    <definedName name="EPMWorkbookOptions_6" hidden="1">"VCXHr8eenP|JSv9mtWg1w6ctvH78|/SHy6IP///Eok1A49MlXTz8//XlrUzxCPP//vIh|A0T4zstXoMLPcyo8|/L/807FN0CF45M3Xx0///86If5fZLdeffn0q5Mf5rL9wf8PLZcQMYwD9MOfx7FRlCwn3z49ff3/eav2/x4Bfv3lV69OKE30Q5Tgh///k2BDxZBXX9/b2fv/Oqd|wxTZ3d35EUUCiuz9iEc6FNFPfx5bvkHh2f//OkX|32P43p"</definedName>
    <definedName name="EPMWorkbookOptions_7" hidden="1">"x98cNMuOzu/P/P6oGEIYvuEVXGuz9vFdoQQXZ/RBBHkJ1Pf8QhXYLs/IhDfJHZGf/Ejyxd0OxWreLDoRWw49dfvTr9YS6B7e7|/8/aGTJ|3yyCnX359Ozk/|ts|s1Q4yfe/LxNLoeE|H3|v0|Ib1Bx3aJRgE280eO7x6tVWUyzluDYz4NPTXOCVi2XhDh99jRrM/7Y//BN1R3841f5eZ038y|XX67y5dF5Vjb547vhh9zupMyzGkC/XL7OLnPTs"</definedName>
    <definedName name="EPMWorkbookOptions_8" hidden="1">"vsxt/1uVb|dVNVb0lYtk9G07n8Rtr|a6aw9Pmt|MquLbFLmX|T1hYPQ|/w3ThzYL1dCjf8HTmb1Ruw6AAA="</definedName>
    <definedName name="er" localSheetId="13" hidden="1">{#N/A,#N/A,FALSE,"Umsatz 99";#N/A,#N/A,FALSE,"ER 99 "}</definedName>
    <definedName name="er" hidden="1">{#N/A,#N/A,FALSE,"Umsatz 99";#N/A,#N/A,FALSE,"ER 99 "}</definedName>
    <definedName name="erd" localSheetId="13" hidden="1">{#N/A,#N/A,FALSE,"Pharm";#N/A,#N/A,FALSE,"WWCM"}</definedName>
    <definedName name="erd" hidden="1">{#N/A,#N/A,FALSE,"Pharm";#N/A,#N/A,FALSE,"WWCM"}</definedName>
    <definedName name="erdsfsdf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erdsfsdf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ere" localSheetId="13" hidden="1">{#N/A,#N/A,FALSE,"Pharm";#N/A,#N/A,FALSE,"WWCM"}</definedName>
    <definedName name="ere" hidden="1">{#N/A,#N/A,FALSE,"Pharm";#N/A,#N/A,FALSE,"WWCM"}</definedName>
    <definedName name="erez" localSheetId="13" hidden="1">{#N/A,#N/A,FALSE,"REPORT"}</definedName>
    <definedName name="erez" hidden="1">{#N/A,#N/A,FALSE,"REPORT"}</definedName>
    <definedName name="erf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rf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rr.g." localSheetId="13" hidden="1">{#N/A,#N/A,FALSE,"KA CH  (2)"}</definedName>
    <definedName name="err.g." hidden="1">{#N/A,#N/A,FALSE,"KA CH  (2)"}</definedName>
    <definedName name="errr.g" localSheetId="13" hidden="1">{#N/A,#N/A,FALSE,"KA CH  (2)"}</definedName>
    <definedName name="errr.g" hidden="1">{#N/A,#N/A,FALSE,"KA CH  (2)"}</definedName>
    <definedName name="erryeyetyuu" localSheetId="13" hidden="1">{#N/A,#N/A,FALSE,"Pharm";#N/A,#N/A,FALSE,"WWCM"}</definedName>
    <definedName name="erryeyetyuu" hidden="1">{#N/A,#N/A,FALSE,"Pharm";#N/A,#N/A,FALSE,"WWCM"}</definedName>
    <definedName name="ert" localSheetId="13" hidden="1">{#N/A,#N/A,FALSE,"Umsatz 99";#N/A,#N/A,FALSE,"ER 99 "}</definedName>
    <definedName name="ert" hidden="1">{#N/A,#N/A,FALSE,"Umsatz 99";#N/A,#N/A,FALSE,"ER 99 "}</definedName>
    <definedName name="ertr" localSheetId="13" hidden="1">{#N/A,#N/A,FALSE,"Umsatz 99";#N/A,#N/A,FALSE,"ER 99 "}</definedName>
    <definedName name="ertr" hidden="1">{#N/A,#N/A,FALSE,"Umsatz 99";#N/A,#N/A,FALSE,"ER 99 "}</definedName>
    <definedName name="ervnj" localSheetId="13" hidden="1">{"YTDACT",#N/A,FALSE,"YTD Cum";"YTDBUD",#N/A,FALSE,"YTD Cum";"YTDPRIOR",#N/A,FALSE,"YTD Cum"}</definedName>
    <definedName name="ervnj" hidden="1">{"YTDACT",#N/A,FALSE,"YTD Cum";"YTDBUD",#N/A,FALSE,"YTD Cum";"YTDPRIOR",#N/A,FALSE,"YTD Cum"}</definedName>
    <definedName name="erw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rw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s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s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ESPAGNE" hidden="1">#REF!</definedName>
    <definedName name="ESS" localSheetId="13" hidden="1">{#N/A,#N/A,FALSE,"1";#N/A,#N/A,FALSE,"2";#N/A,#N/A,FALSE,"16 - 17";#N/A,#N/A,FALSE,"18 - 19";#N/A,#N/A,FALSE,"26";#N/A,#N/A,FALSE,"27";#N/A,#N/A,FALSE,"28"}</definedName>
    <definedName name="ESS" hidden="1">{#N/A,#N/A,FALSE,"1";#N/A,#N/A,FALSE,"2";#N/A,#N/A,FALSE,"16 - 17";#N/A,#N/A,FALSE,"18 - 19";#N/A,#N/A,FALSE,"26";#N/A,#N/A,FALSE,"27";#N/A,#N/A,FALSE,"28"}</definedName>
    <definedName name="ESSAI" localSheetId="13" hidden="1">{#N/A,#N/A,FALSE,"Pharm";#N/A,#N/A,FALSE,"WWCM"}</definedName>
    <definedName name="ESSAI" hidden="1">{#N/A,#N/A,FALSE,"Pharm";#N/A,#N/A,FALSE,"WWCM"}</definedName>
    <definedName name="et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t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etet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etet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etzrt" localSheetId="13" hidden="1">{"Balance Sheet",#N/A,FALSE,"102 - CBR Materials";"Cash Flows",#N/A,FALSE,"102 - CBR Materials"}</definedName>
    <definedName name="etzrt" hidden="1">{"Balance Sheet",#N/A,FALSE,"102 - CBR Materials";"Cash Flows",#N/A,FALSE,"102 - CBR Materials"}</definedName>
    <definedName name="eu" localSheetId="13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eu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eug" localSheetId="13" hidden="1">{#N/A,#N/A,FALSE,"Pharm";#N/A,#N/A,FALSE,"WWCM"}</definedName>
    <definedName name="eug" hidden="1">{#N/A,#N/A,FALSE,"Pharm";#N/A,#N/A,FALSE,"WWCM"}</definedName>
    <definedName name="eugé" localSheetId="13" hidden="1">{#N/A,#N/A,FALSE,"REPORT"}</definedName>
    <definedName name="eugé" hidden="1">{#N/A,#N/A,FALSE,"REPORT"}</definedName>
    <definedName name="ev.Calculation" hidden="1">2</definedName>
    <definedName name="ev.Initialized" hidden="1">FALSE</definedName>
    <definedName name="EV__CVPARAMS__" hidden="1">"Any by Any!$B$17:$C$38;"</definedName>
    <definedName name="EV__LASTREFTIME__" hidden="1">41246.4764814815</definedName>
    <definedName name="EV__LOCKEDCVW__FINANCE" hidden="1">"BS,ACTUAL,LC,D_TOP,E_01,TPTOP,F_TOP,2003.DEC,YTD,"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EV__WBVERSION__" hidden="1">0</definedName>
    <definedName name="ew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ewaw" localSheetId="13" hidden="1">{"Act_vs_Budget",#N/A,FALSE,"QTRDPVAR";"Act_vs_Prior_Year",#N/A,FALSE,"QTRDPVAR"}</definedName>
    <definedName name="ewaw" hidden="1">{"Act_vs_Budget",#N/A,FALSE,"QTRDPVAR";"Act_vs_Prior_Year",#N/A,FALSE,"QTRDPVAR"}</definedName>
    <definedName name="ewdwqd" localSheetId="13" hidden="1">{#N/A,"PURCHM",FALSE,"Business Analysis";#N/A,"SPADD",FALSE,"Business Analysis"}</definedName>
    <definedName name="ewdwqd" hidden="1">{#N/A,"PURCHM",FALSE,"Business Analysis";#N/A,"SPADD",FALSE,"Business Analysis"}</definedName>
    <definedName name="ewnd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ewnd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ewq" localSheetId="13" hidden="1">{"oct_res_comm",#N/A,FALSE,"VarToBud"}</definedName>
    <definedName name="ewq" hidden="1">{"oct_res_comm",#N/A,FALSE,"VarToBud"}</definedName>
    <definedName name="ewrr" hidden="1">#REF!</definedName>
    <definedName name="ewv" localSheetId="13" hidden="1">{"Page1",#N/A,FALSE,"OpExJanvsBud";"Page2",#N/A,FALSE,"OpExJanvsBud"}</definedName>
    <definedName name="ewv" hidden="1">{"Page1",#N/A,FALSE,"OpExJanvsBud";"Page2",#N/A,FALSE,"OpExJanvsBud"}</definedName>
    <definedName name="ewwe" localSheetId="13" hidden="1">{#N/A,#N/A,FALSE,"REPORT"}</definedName>
    <definedName name="ewwe" hidden="1">{#N/A,#N/A,FALSE,"REPORT"}</definedName>
    <definedName name="ExactAddinConnection" hidden="1">"220"</definedName>
    <definedName name="ExactAddinConnection.220" hidden="1">"HFMSQL;220;fvelthuijsen;0"</definedName>
    <definedName name="ExactAddinReports" hidden="1">1</definedName>
    <definedName name="eydsr" localSheetId="13" hidden="1">{#N/A,"PURCHM",FALSE,"Business Analysis";#N/A,"SPADD",FALSE,"Business Analysis"}</definedName>
    <definedName name="eydsr" hidden="1">{#N/A,"PURCHM",FALSE,"Business Analysis";#N/A,"SPADD",FALSE,"Business Analysis"}</definedName>
    <definedName name="EYvolume2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EYvolume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ez" localSheetId="13" hidden="1">{#N/A,#N/A,TRUE,"TRF97 "}</definedName>
    <definedName name="ez" hidden="1">{#N/A,#N/A,TRUE,"TRF97 "}</definedName>
    <definedName name="ezatr" localSheetId="13" hidden="1">{#N/A,#N/A,FALSE,"REPORT"}</definedName>
    <definedName name="ezatr" hidden="1">{#N/A,#N/A,FALSE,"REPORT"}</definedName>
    <definedName name="f" hidden="1">#REF!</definedName>
    <definedName name="f.ffff" localSheetId="13" hidden="1">{#N/A,#N/A,FALSE,"Umsatz 99";#N/A,#N/A,FALSE,"ER 99 "}</definedName>
    <definedName name="f.ffff" hidden="1">{#N/A,#N/A,FALSE,"Umsatz 99";#N/A,#N/A,FALSE,"ER 99 "}</definedName>
    <definedName name="faa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aa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cknknfe" localSheetId="13" hidden="1">{#N/A,#N/A,FALSE,"FinPl"}</definedName>
    <definedName name="fcknknfe" hidden="1">{#N/A,#N/A,FALSE,"FinPl"}</definedName>
    <definedName name="FCode" hidden="1">#REF!</definedName>
    <definedName name="fd" localSheetId="13" hidden="1">{"detail",#N/A,FALSE,"mfg";"summary",#N/A,FALSE,"mfg"}</definedName>
    <definedName name="fd" hidden="1">{"detail",#N/A,FALSE,"mfg";"summary",#N/A,FALSE,"mfg"}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f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fde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FDFD" localSheetId="13" hidden="1">{#N/A,#N/A,FALSE,"Pharm";#N/A,#N/A,FALSE,"WWCM"}</definedName>
    <definedName name="FDFD" hidden="1">{#N/A,#N/A,FALSE,"Pharm";#N/A,#N/A,FALSE,"WWCM"}</definedName>
    <definedName name="fdgdfgfdgf" localSheetId="13" hidden="1">{#N/A,#N/A,FALSE,"Produkte Erw.";#N/A,#N/A,FALSE,"Produkte Plan";#N/A,#N/A,FALSE,"Leistungen Erw.";#N/A,#N/A,FALSE,"Leistungen Plan";#N/A,#N/A,FALSE,"KA Allg.Kosten (2)";#N/A,#N/A,FALSE,"KA All.Kosten"}</definedName>
    <definedName name="fdgdfgfdgf" hidden="1">{#N/A,#N/A,FALSE,"Produkte Erw.";#N/A,#N/A,FALSE,"Produkte Plan";#N/A,#N/A,FALSE,"Leistungen Erw.";#N/A,#N/A,FALSE,"Leistungen Plan";#N/A,#N/A,FALSE,"KA Allg.Kosten (2)";#N/A,#N/A,FALSE,"KA All.Kosten"}</definedName>
    <definedName name="fdgfdg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dgfd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dgfdgfdgfdg" localSheetId="13" hidden="1">{#N/A,#N/A,FALSE,"KA CH  (2)"}</definedName>
    <definedName name="fdgfdgfdgfdg" hidden="1">{#N/A,#N/A,FALSE,"KA CH  (2)"}</definedName>
    <definedName name="fdgfdgsdgsdgs" localSheetId="13" hidden="1">{#N/A,#N/A,FALSE,"KA CH  (2)"}</definedName>
    <definedName name="fdgfdgsdgsdgs" hidden="1">{#N/A,#N/A,FALSE,"KA CH  (2)"}</definedName>
    <definedName name="fdjuy" localSheetId="13" hidden="1">{#N/A,#N/A,FALSE,"SMT1";#N/A,#N/A,FALSE,"SMT2";#N/A,#N/A,FALSE,"Summary";#N/A,#N/A,FALSE,"Graphs";#N/A,#N/A,FALSE,"4 Panel"}</definedName>
    <definedName name="fdjuy" hidden="1">{#N/A,#N/A,FALSE,"SMT1";#N/A,#N/A,FALSE,"SMT2";#N/A,#N/A,FALSE,"Summary";#N/A,#N/A,FALSE,"Graphs";#N/A,#N/A,FALSE,"4 Panel"}</definedName>
    <definedName name="FDQ" localSheetId="13" hidden="1">{"detail",#N/A,FALSE,"mfg";"summary",#N/A,FALSE,"mfg"}</definedName>
    <definedName name="FDQ" hidden="1">{"detail",#N/A,FALSE,"mfg";"summary",#N/A,FALSE,"mfg"}</definedName>
    <definedName name="fds" localSheetId="13" hidden="1">{#N/A,#N/A,FALSE,"Pharm";#N/A,#N/A,FALSE,"WWCM"}</definedName>
    <definedName name="fds" hidden="1">{#N/A,#N/A,FALSE,"Pharm";#N/A,#N/A,FALSE,"WWCM"}</definedName>
    <definedName name="fdsa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fdsa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fdsd" localSheetId="13" hidden="1">{"AS",#N/A,FALSE,"Dec_BS";"LIAB",#N/A,FALSE,"Dec_BS"}</definedName>
    <definedName name="fdsd" hidden="1">{"AS",#N/A,FALSE,"Dec_BS";"LIAB",#N/A,FALSE,"Dec_BS"}</definedName>
    <definedName name="fdsfsdasad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fdsfsdasad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feb" localSheetId="13" hidden="1">{#N/A,#N/A,FALSE,"9709 (2)"}</definedName>
    <definedName name="feb" hidden="1">{#N/A,#N/A,FALSE,"9709 (2)"}</definedName>
    <definedName name="fesa" localSheetId="13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fes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fetr" localSheetId="13" hidden="1">{"BA detail",#N/A,FALSE,"Q3YTD "}</definedName>
    <definedName name="fetr" hidden="1">{"BA detail",#N/A,FALSE,"Q3YTD "}</definedName>
    <definedName name="fewq" localSheetId="13" hidden="1">{"Comp_of_Price_Effect",#N/A,FALSE,"QTRDPVAR"}</definedName>
    <definedName name="fewq" hidden="1">{"Comp_of_Price_Effect",#N/A,FALSE,"QTRDPVAR"}</definedName>
    <definedName name="fez" localSheetId="13" hidden="1">{#N/A,#N/A,TRUE,"TRF97 "}</definedName>
    <definedName name="fez" hidden="1">{#N/A,#N/A,TRUE,"TRF97 "}</definedName>
    <definedName name="ff" localSheetId="13" hidden="1">{#N/A,#N/A,FALSE,"Pharm";#N/A,#N/A,FALSE,"WWCM"}</definedName>
    <definedName name="ff" hidden="1">{#N/A,#N/A,FALSE,"Pharm";#N/A,#N/A,FALSE,"WWCM"}</definedName>
    <definedName name="ffd" localSheetId="13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fd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fdd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fdd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ff" localSheetId="13" hidden="1">{#N/A,#N/A,FALSE,"Pharm";#N/A,#N/A,FALSE,"WWCM"}</definedName>
    <definedName name="fff" hidden="1">{#N/A,#N/A,FALSE,"Pharm";#N/A,#N/A,FALSE,"WWCM"}</definedName>
    <definedName name="ffff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ffff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fffffff" localSheetId="13" hidden="1">{#N/A,#N/A,FALSE,"Pharm";#N/A,#N/A,FALSE,"WWCM"}</definedName>
    <definedName name="fffffff" hidden="1">{#N/A,#N/A,FALSE,"Pharm";#N/A,#N/A,FALSE,"WWCM"}</definedName>
    <definedName name="fg" localSheetId="13" hidden="1">{#N/A,#N/A,FALSE,"REPORT"}</definedName>
    <definedName name="fg" hidden="1">{#N/A,#N/A,FALSE,"REPORT"}</definedName>
    <definedName name="fgf" localSheetId="13" hidden="1">{#N/A,#N/A,FALSE,"Umsatz 99";#N/A,#N/A,FALSE,"ER 99 "}</definedName>
    <definedName name="fgf" hidden="1">{#N/A,#N/A,FALSE,"Umsatz 99";#N/A,#N/A,FALSE,"ER 99 "}</definedName>
    <definedName name="fgfg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localSheetId="13" hidden="1">{#N/A,#N/A,FALSE,"Umsatz 99";#N/A,#N/A,FALSE,"ER 99 "}</definedName>
    <definedName name="fgfgf" hidden="1">{#N/A,#N/A,FALSE,"Umsatz 99";#N/A,#N/A,FALSE,"ER 99 "}</definedName>
    <definedName name="fgfh" localSheetId="13" hidden="1">{"EVA",#N/A,FALSE,"SMT2";#N/A,#N/A,FALSE,"Summary";#N/A,#N/A,FALSE,"Graphs";#N/A,#N/A,FALSE,"4 Panel"}</definedName>
    <definedName name="fgfh" hidden="1">{"EVA",#N/A,FALSE,"SMT2";#N/A,#N/A,FALSE,"Summary";#N/A,#N/A,FALSE,"Graphs";#N/A,#N/A,FALSE,"4 Panel"}</definedName>
    <definedName name="fgfx" localSheetId="13" hidden="1">{#N/A,#N/A,FALSE,"Umsatz 99";#N/A,#N/A,FALSE,"ER 99 "}</definedName>
    <definedName name="fgfx" hidden="1">{#N/A,#N/A,FALSE,"Umsatz 99";#N/A,#N/A,FALSE,"ER 99 "}</definedName>
    <definedName name="fgh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hgfh" localSheetId="13" hidden="1">{#N/A,#N/A,FALSE,"KA CH  (2)"}</definedName>
    <definedName name="fghfghfghgfh" hidden="1">{#N/A,#N/A,FALSE,"KA CH  (2)"}</definedName>
    <definedName name="fghfghfghgfhgfh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jfgjfgj" localSheetId="13" hidden="1">{#N/A,#N/A,FALSE,"Produkte Erw.";#N/A,#N/A,FALSE,"Produkte Plan";#N/A,#N/A,FALSE,"Leistungen Erw.";#N/A,#N/A,FALSE,"Leistungen Plan";#N/A,#N/A,FALSE,"KA Allg.Kosten (2)";#N/A,#N/A,FALSE,"KA All.Kosten"}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localSheetId="13" hidden="1">{#N/A,#N/A,FALSE,"REPORT"}</definedName>
    <definedName name="fgkjkh" hidden="1">{#N/A,#N/A,FALSE,"REPORT"}</definedName>
    <definedName name="fgsd" localSheetId="13" hidden="1">{"PAGE 1",#N/A,FALSE,"COS Excluding Geismar";"PAGE 2",#N/A,FALSE,"COS Excluding Geismar";"PAGE 3",#N/A,FALSE,"COS Excluding Geismar"}</definedName>
    <definedName name="fgsd" hidden="1">{"PAGE 1",#N/A,FALSE,"COS Excluding Geismar";"PAGE 2",#N/A,FALSE,"COS Excluding Geismar";"PAGE 3",#N/A,FALSE,"COS Excluding Geismar"}</definedName>
    <definedName name="fgt" localSheetId="13" hidden="1">{"Performance Details",#N/A,FALSE,"Current Yr";"Performance Details",#N/A,FALSE,"Budget";"Performance Details",#N/A,FALSE,"Prior Year"}</definedName>
    <definedName name="fgt" hidden="1">{"Performance Details",#N/A,FALSE,"Current Yr";"Performance Details",#N/A,FALSE,"Budget";"Performance Details",#N/A,FALSE,"Prior Year"}</definedName>
    <definedName name="fh" localSheetId="13" hidden="1">{#N/A,#N/A,FALSE,"KA CH  (2)"}</definedName>
    <definedName name="fh" hidden="1">{#N/A,#N/A,FALSE,"KA CH  (2)"}</definedName>
    <definedName name="fhfgh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f" localSheetId="13" hidden="1">{"EVA",#N/A,FALSE,"SMT2";#N/A,#N/A,FALSE,"Summary";#N/A,#N/A,FALSE,"Graphs";#N/A,#N/A,FALSE,"4 Panel"}</definedName>
    <definedName name="fhhf" hidden="1">{"EVA",#N/A,FALSE,"SMT2";#N/A,#N/A,FALSE,"Summary";#N/A,#N/A,FALSE,"Graphs";#N/A,#N/A,FALSE,"4 Panel"}</definedName>
    <definedName name="fhrtz" localSheetId="13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JEZK" localSheetId="13" hidden="1">{#N/A,#N/A,FALSE,"Pharm";#N/A,#N/A,FALSE,"WWCM"}</definedName>
    <definedName name="FJEZK" hidden="1">{#N/A,#N/A,FALSE,"Pharm";#N/A,#N/A,FALSE,"WWCM"}</definedName>
    <definedName name="flfllf" localSheetId="13" hidden="1">{#N/A,#N/A,FALSE,"1";#N/A,#N/A,FALSE,"2";#N/A,#N/A,FALSE,"16 - 17";#N/A,#N/A,FALSE,"18 - 19";#N/A,#N/A,FALSE,"26";#N/A,#N/A,FALSE,"27";#N/A,#N/A,FALSE,"28"}</definedName>
    <definedName name="flfllf" hidden="1">{#N/A,#N/A,FALSE,"1";#N/A,#N/A,FALSE,"2";#N/A,#N/A,FALSE,"16 - 17";#N/A,#N/A,FALSE,"18 - 19";#N/A,#N/A,FALSE,"26";#N/A,#N/A,FALSE,"27";#N/A,#N/A,FALSE,"28"}</definedName>
    <definedName name="fljfa" localSheetId="13" hidden="1">{#N/A,#N/A,FALSE,"ceny sur i opak (2)";#N/A,#N/A,FALSE,"ceny sur i opak (2)"}</definedName>
    <definedName name="fljfa" hidden="1">{#N/A,#N/A,FALSE,"ceny sur i opak (2)";#N/A,#N/A,FALSE,"ceny sur i opak (2)"}</definedName>
    <definedName name="fn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fn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fr" localSheetId="13" hidden="1">{#N/A,"PURCHM",FALSE,"Business Analysis";#N/A,"SPADD",FALSE,"Business Analysis"}</definedName>
    <definedName name="fr" hidden="1">{#N/A,"PURCHM",FALSE,"Business Analysis";#N/A,"SPADD",FALSE,"Business Analysis"}</definedName>
    <definedName name="fre" localSheetId="13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fre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FRF" localSheetId="13" hidden="1">{#N/A,#N/A,FALSE,"1";#N/A,#N/A,FALSE,"2";#N/A,#N/A,FALSE,"16 - 17";#N/A,#N/A,FALSE,"18 - 19";#N/A,#N/A,FALSE,"26";#N/A,#N/A,FALSE,"27";#N/A,#N/A,FALSE,"28"}</definedName>
    <definedName name="FRF" hidden="1">{#N/A,#N/A,FALSE,"1";#N/A,#N/A,FALSE,"2";#N/A,#N/A,FALSE,"16 - 17";#N/A,#N/A,FALSE,"18 - 19";#N/A,#N/A,FALSE,"26";#N/A,#N/A,FALSE,"27";#N/A,#N/A,FALSE,"28"}</definedName>
    <definedName name="FRFERFE" localSheetId="13" hidden="1">{#N/A,#N/A,FALSE,"Pharm";#N/A,#N/A,FALSE,"WWCM"}</definedName>
    <definedName name="FRFERFE" hidden="1">{#N/A,#N/A,FALSE,"Pharm";#N/A,#N/A,FALSE,"WWCM"}</definedName>
    <definedName name="FRFFR" hidden="1">#REF!</definedName>
    <definedName name="from" hidden="1">#REF!</definedName>
    <definedName name="fron" localSheetId="13" hidden="1">{#N/A,#N/A,FALSE,"SMT1";#N/A,#N/A,FALSE,"SMT2";#N/A,#N/A,FALSE,"Summary";#N/A,#N/A,FALSE,"Graphs";#N/A,#N/A,FALSE,"4 Panel"}</definedName>
    <definedName name="fron" hidden="1">{#N/A,#N/A,FALSE,"SMT1";#N/A,#N/A,FALSE,"SMT2";#N/A,#N/A,FALSE,"Summary";#N/A,#N/A,FALSE,"Graphs";#N/A,#N/A,FALSE,"4 Panel"}</definedName>
    <definedName name="frty" localSheetId="13" hidden="1">{"PRS",#N/A,FALSE,"CM"}</definedName>
    <definedName name="frty" hidden="1">{"PRS",#N/A,FALSE,"CM"}</definedName>
    <definedName name="fsa" localSheetId="13" hidden="1">{#VALUE!,#N/A,TRUE,0}</definedName>
    <definedName name="fsa" hidden="1">{#VALUE!,#N/A,TRUE,0}</definedName>
    <definedName name="fu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fu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FVersionNo_" hidden="1">1</definedName>
    <definedName name="FVersionNo_Sheet1" hidden="1">1</definedName>
    <definedName name="FVG" localSheetId="13" hidden="1">{#N/A,#N/A,FALSE,"Pharm";#N/A,#N/A,FALSE,"WWCM"}</definedName>
    <definedName name="FVG" hidden="1">{#N/A,#N/A,FALSE,"Pharm";#N/A,#N/A,FALSE,"WWCM"}</definedName>
    <definedName name="fwer" localSheetId="13" hidden="1">{#N/A,"PURCHM",FALSE,"Business Analysis";#N/A,"SPADD",FALSE,"Business Analysis"}</definedName>
    <definedName name="fwer" hidden="1">{#N/A,"PURCHM",FALSE,"Business Analysis";#N/A,"SPADD",FALSE,"Business Analysis"}</definedName>
    <definedName name="fx" localSheetId="13" hidden="1">{"TOTTEXAS",#N/A,FALSE,"CM"}</definedName>
    <definedName name="fx" hidden="1">{"TOTTEXAS",#N/A,FALSE,"CM"}</definedName>
    <definedName name="g" localSheetId="13" hidden="1">{#N/A,#N/A,FALSE,"Pharm";#N/A,#N/A,FALSE,"WWCM"}</definedName>
    <definedName name="g" hidden="1">{#N/A,#N/A,FALSE,"Pharm";#N/A,#N/A,FALSE,"WWCM"}</definedName>
    <definedName name="gaer" localSheetId="13" hidden="1">{#N/A,#N/A,FALSE,"Pharm";#N/A,#N/A,FALSE,"WWCM"}</definedName>
    <definedName name="gaer" hidden="1">{#N/A,#N/A,FALSE,"Pharm";#N/A,#N/A,FALSE,"WWCM"}</definedName>
    <definedName name="gar" localSheetId="13" hidden="1">{#N/A,#N/A,FALSE,"Pharm";#N/A,#N/A,FALSE,"WWCM"}</definedName>
    <definedName name="gar" hidden="1">{#N/A,#N/A,FALSE,"Pharm";#N/A,#N/A,FALSE,"WWCM"}</definedName>
    <definedName name="Gauge" hidden="1">#REF!</definedName>
    <definedName name="GaugeBase" hidden="1">#REF!</definedName>
    <definedName name="GDF" localSheetId="13" hidden="1">{"detail",#N/A,FALSE,"mfg";"summary",#N/A,FALSE,"mfg"}</definedName>
    <definedName name="GDF" hidden="1">{"detail",#N/A,FALSE,"mfg";"summary",#N/A,FALSE,"mfg"}</definedName>
    <definedName name="gdfg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localSheetId="13" hidden="1">{#N/A,#N/A,FALSE,"Pharm";#N/A,#N/A,FALSE,"WWCM"}</definedName>
    <definedName name="gdfgdf" hidden="1">{#N/A,#N/A,FALSE,"Pharm";#N/A,#N/A,FALSE,"WWCM"}</definedName>
    <definedName name="Generale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SP1201" localSheetId="13" hidden="1">{#N/A,#N/A,FALSE,"ATIVO";#N/A,#N/A,FALSE,"PASSIVO";#N/A,#N/A,FALSE,"L&amp;P";#N/A,#N/A,FALSE,"INTEREST";#N/A,#N/A,FALSE,"IRDIFERIDO"}</definedName>
    <definedName name="GESP1201" hidden="1">{#N/A,#N/A,FALSE,"ATIVO";#N/A,#N/A,FALSE,"PASSIVO";#N/A,#N/A,FALSE,"L&amp;P";#N/A,#N/A,FALSE,"INTEREST";#N/A,#N/A,FALSE,"IRDIFERIDO"}</definedName>
    <definedName name="gf" localSheetId="13" hidden="1">{#N/A,#N/A,FALSE,"KA CH  (2)"}</definedName>
    <definedName name="gf" hidden="1">{#N/A,#N/A,FALSE,"KA CH  (2)"}</definedName>
    <definedName name="gfd" localSheetId="13" hidden="1">{#N/A,"PURCHM",FALSE,"Business Analysis";#N/A,"SPADD",FALSE,"Business Analysis"}</definedName>
    <definedName name="gfd" hidden="1">{#N/A,"PURCHM",FALSE,"Business Analysis";#N/A,"SPADD",FALSE,"Business Analysis"}</definedName>
    <definedName name="gfdjhjh" localSheetId="13" hidden="1">{#N/A,#N/A,FALSE,"Pharm";#N/A,#N/A,FALSE,"WWCM"}</definedName>
    <definedName name="gfdjhjh" hidden="1">{#N/A,#N/A,FALSE,"Pharm";#N/A,#N/A,FALSE,"WWCM"}</definedName>
    <definedName name="gfds" localSheetId="13" hidden="1">{"oct_res_comm",#N/A,FALSE,"VarToBud"}</definedName>
    <definedName name="gfds" hidden="1">{"oct_res_comm",#N/A,FALSE,"VarToBud"}</definedName>
    <definedName name="gfghdfgdf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localSheetId="13" hidden="1">{#N/A,#N/A,FALSE,"Umsatz 99";#N/A,#N/A,FALSE,"ER 99 "}</definedName>
    <definedName name="gfhfghgsdfghfg" hidden="1">{#N/A,#N/A,FALSE,"Umsatz 99";#N/A,#N/A,FALSE,"ER 99 "}</definedName>
    <definedName name="gfhh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localSheetId="13" hidden="1">{#N/A,#N/A,FALSE,"Umsatz 99";#N/A,#N/A,FALSE,"ER 99 "}</definedName>
    <definedName name="gfrr" hidden="1">{#N/A,#N/A,FALSE,"Umsatz 99";#N/A,#N/A,FALSE,"ER 99 "}</definedName>
    <definedName name="gg" localSheetId="13" hidden="1">{#VALUE!,#N/A,TRUE,0}</definedName>
    <definedName name="gg" hidden="1">{#VALUE!,#N/A,TRUE,0}</definedName>
    <definedName name="ggfg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ggfg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gggg" localSheetId="13" hidden="1">{#N/A,#N/A,FALSE,"Umsatz 99";#N/A,#N/A,FALSE,"ER 99 "}</definedName>
    <definedName name="gggg" hidden="1">{#N/A,#N/A,FALSE,"Umsatz 99";#N/A,#N/A,FALSE,"ER 99 "}</definedName>
    <definedName name="ggggg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gggg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GGGGG" localSheetId="13" hidden="1">{#N/A,#N/A,FALSE,"ATIVO";#N/A,#N/A,FALSE,"PASSIVO";#N/A,#N/A,FALSE,"L&amp;P";#N/A,#N/A,FALSE,"INTEREST";#N/A,#N/A,FALSE,"IRDIFERIDO"}</definedName>
    <definedName name="GGGGGG" hidden="1">{#N/A,#N/A,FALSE,"ATIVO";#N/A,#N/A,FALSE,"PASSIVO";#N/A,#N/A,FALSE,"L&amp;P";#N/A,#N/A,FALSE,"INTEREST";#N/A,#N/A,FALSE,"IRDIFERIDO"}</definedName>
    <definedName name="gghh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ghh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h" localSheetId="13" hidden="1">{"detail",#N/A,FALSE,"mfg";"summary",#N/A,FALSE,"mfg"}</definedName>
    <definedName name="gh" hidden="1">{"detail",#N/A,FALSE,"mfg";"summary",#N/A,FALSE,"mfg"}</definedName>
    <definedName name="ghfgh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localSheetId="13" hidden="1">{#N/A,#N/A,FALSE,"KA CH  (2)"}</definedName>
    <definedName name="ghh" hidden="1">{#N/A,#N/A,FALSE,"KA CH  (2)"}</definedName>
    <definedName name="ghino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hin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hj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localSheetId="13" hidden="1">{#N/A,#N/A,FALSE,"Produkte Erw.";#N/A,#N/A,FALSE,"Produkte Plan";#N/A,#N/A,FALSE,"Leistungen Erw.";#N/A,#N/A,FALSE,"Leistungen Plan";#N/A,#N/A,FALSE,"KA Allg.Kosten (2)";#N/A,#N/A,FALSE,"KA All.Kosten"}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gjh" localSheetId="13" hidden="1">{#N/A,#N/A,FALSE,"Pharm";#N/A,#N/A,FALSE,"WWCM"}</definedName>
    <definedName name="ghjggjh" hidden="1">{#N/A,#N/A,FALSE,"Pharm";#N/A,#N/A,FALSE,"WWCM"}</definedName>
    <definedName name="ghjhgj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localSheetId="13" hidden="1">{#N/A,#N/A,FALSE,"KA CH  (2)"}</definedName>
    <definedName name="ghjhgjh" hidden="1">{#N/A,#N/A,FALSE,"KA CH  (2)"}</definedName>
    <definedName name="ghjhj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jkl" localSheetId="13" hidden="1">{#N/A,#N/A,TRUE,"TRF97 "}</definedName>
    <definedName name="ghjkl" hidden="1">{#N/A,#N/A,TRUE,"TRF97 "}</definedName>
    <definedName name="ghk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localSheetId="13" hidden="1">{#N/A,"PURCHM",FALSE,"Business Analysis";#N/A,"SPADD",FALSE,"Business Analysis"}</definedName>
    <definedName name="ghuifd" hidden="1">{#N/A,"PURCHM",FALSE,"Business Analysis";#N/A,"SPADD",FALSE,"Business Analysis"}</definedName>
    <definedName name="gjh" localSheetId="13" hidden="1">{#N/A,#N/A,FALSE,"Umsatz 99";#N/A,#N/A,FALSE,"ER 99 "}</definedName>
    <definedName name="gjh" hidden="1">{#N/A,#N/A,FALSE,"Umsatz 99";#N/A,#N/A,FALSE,"ER 99 "}</definedName>
    <definedName name="gjk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lauco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lauc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lobal1" localSheetId="13" hidden="1">{#N/A,#N/A,FALSE,"Pharm";#N/A,#N/A,FALSE,"WWCM"}</definedName>
    <definedName name="Global1" hidden="1">{#N/A,#N/A,FALSE,"Pharm";#N/A,#N/A,FALSE,"WWCM"}</definedName>
    <definedName name="GOAextra" hidden="1">#REF!</definedName>
    <definedName name="GOH" localSheetId="13" hidden="1">{#N/A,#N/A,FALSE,"Budget Coversheet";#N/A,#N/A,FALSE,"Electricity"}</definedName>
    <definedName name="GOH" hidden="1">{#N/A,#N/A,FALSE,"Budget Coversheet";#N/A,#N/A,FALSE,"Electricity"}</definedName>
    <definedName name="GRAFICO1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RAFICO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raham" localSheetId="13" hidden="1">{"ICD Details",#N/A,FALSE,"Current Yr";"ICD Details",#N/A,FALSE,"Budget";"ICD Details",#N/A,FALSE,"Prior Year"}</definedName>
    <definedName name="graham" hidden="1">{"ICD Details",#N/A,FALSE,"Current Yr";"ICD Details",#N/A,FALSE,"Budget";"ICD Details",#N/A,FALSE,"Prior Year"}</definedName>
    <definedName name="graph" localSheetId="13" hidden="1">{#N/A,#N/A,FALSE,"REPORT"}</definedName>
    <definedName name="graph" hidden="1">{#N/A,#N/A,FALSE,"REPORT"}</definedName>
    <definedName name="grghfgfg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s" localSheetId="13" hidden="1">{#N/A,#N/A,FALSE,"Budget Coversheet";#N/A,#N/A,FALSE,"Electricity"}</definedName>
    <definedName name="gs" hidden="1">{#N/A,#N/A,FALSE,"Budget Coversheet";#N/A,#N/A,FALSE,"Electricity"}</definedName>
    <definedName name="gt" localSheetId="13" hidden="1">{"EVA",#N/A,FALSE,"SMT2";#N/A,#N/A,FALSE,"Summary";#N/A,#N/A,FALSE,"Graphs";#N/A,#N/A,FALSE,"4 Panel"}</definedName>
    <definedName name="gt" hidden="1">{"EVA",#N/A,FALSE,"SMT2";#N/A,#N/A,FALSE,"Summary";#N/A,#N/A,FALSE,"Graphs";#N/A,#N/A,FALSE,"4 Panel"}</definedName>
    <definedName name="gtr" localSheetId="13" hidden="1">{"EVA",#N/A,FALSE,"SMT2";#N/A,#N/A,FALSE,"Summary";#N/A,#N/A,FALSE,"Graphs";#N/A,#N/A,FALSE,"4 Panel"}</definedName>
    <definedName name="gtr" hidden="1">{"EVA",#N/A,FALSE,"SMT2";#N/A,#N/A,FALSE,"Summary";#N/A,#N/A,FALSE,"Graphs";#N/A,#N/A,FALSE,"4 Panel"}</definedName>
    <definedName name="gty" localSheetId="13" hidden="1">{"QTD_PACKAGE",#N/A,FALSE,"QTD"}</definedName>
    <definedName name="gty" hidden="1">{"QTD_PACKAGE",#N/A,FALSE,"QTD"}</definedName>
    <definedName name="gv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h" localSheetId="13" hidden="1">{#N/A,#N/A,FALSE,"REPORT"}</definedName>
    <definedName name="h" hidden="1">{#N/A,#N/A,FALSE,"REPORT"}</definedName>
    <definedName name="h.ll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b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db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hdb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Heade1" localSheetId="13" hidden="1">IF(COUNTA(#REF!)=0,0,INDEX(#REF!,MATCH(ROW(#REF!),#REF!,TRUE)))+1</definedName>
    <definedName name="Heade1" hidden="1">IF(COUNTA(#REF!)=0,0,INDEX(#REF!,MATCH(ROW(#REF!),#REF!,TRUE)))+1</definedName>
    <definedName name="Header1" hidden="1">IF(COUNTA(#REF!)=0,0,INDEX(#REF!,MATCH(ROW(#REF!),#REF!,TRUE)))+1</definedName>
    <definedName name="Header1.1" localSheetId="13" hidden="1">IF(COUNTA(#REF!)=0,0,INDEX(#REF!,MATCH(ROW(#REF!),#REF!,TRUE)))+1</definedName>
    <definedName name="Header1.1" hidden="1">IF(COUNTA(#REF!)=0,0,INDEX(#REF!,MATCH(ROW(#REF!),#REF!,TRUE)))+1</definedName>
    <definedName name="Header111" localSheetId="13" hidden="1">IF(COUNTA(#REF!)=0,0,INDEX(#REF!,MATCH(ROW(#REF!),#REF!,TRUE)))+1</definedName>
    <definedName name="Header111" hidden="1">IF(COUNTA(#REF!)=0,0,INDEX(#REF!,MATCH(ROW(#REF!),#REF!,TRUE)))+1</definedName>
    <definedName name="Header2" localSheetId="13" hidden="1">[0]!Header1-1 &amp; "." &amp; MAX(1,COUNTA(INDEX(#REF!,MATCH([0]!Header1-1,#REF!,FALSE)):#REF!))</definedName>
    <definedName name="Header2" hidden="1">[0]!Header1-1 &amp; "." &amp; MAX(1,COUNTA(INDEX(#REF!,MATCH([0]!Header1-1,#REF!,FALSE)):#REF!))</definedName>
    <definedName name="heimo" localSheetId="13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heimo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Heimo1" localSheetId="13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Heimo1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Hein?" localSheetId="13" hidden="1">{#N/A,#N/A,TRUE,"TRF97 "}</definedName>
    <definedName name="Hein?" hidden="1">{#N/A,#N/A,TRUE,"TRF97 "}</definedName>
    <definedName name="hf" localSheetId="13" hidden="1">{"detail",#N/A,FALSE,"mfg";"summary",#N/A,FALSE,"mfg"}</definedName>
    <definedName name="hf" hidden="1">{"detail",#N/A,FALSE,"mfg";"summary",#N/A,FALSE,"mfg"}</definedName>
    <definedName name="hff" hidden="1">#REF!</definedName>
    <definedName name="hffhee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hffhee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HFinGraph" localSheetId="13" hidden="1">{#N/A,#N/A,FALSE,"Pharm";#N/A,#N/A,FALSE,"WWCM"}</definedName>
    <definedName name="HFinGraph" hidden="1">{#N/A,#N/A,FALSE,"Pharm";#N/A,#N/A,FALSE,"WWCM"}</definedName>
    <definedName name="hg" localSheetId="13" hidden="1">{"detail",#N/A,FALSE,"mfg";"summary",#N/A,FALSE,"mfg"}</definedName>
    <definedName name="hg" hidden="1">{"detail",#N/A,FALSE,"mfg";"summary",#N/A,FALSE,"mfg"}</definedName>
    <definedName name="hgfd" localSheetId="13" hidden="1">{"BA detail",#N/A,FALSE,"Q3YTD "}</definedName>
    <definedName name="hgfd" hidden="1">{"BA detail",#N/A,FALSE,"Q3YTD "}</definedName>
    <definedName name="hggf" localSheetId="13" hidden="1">{#N/A,#N/A,FALSE,"Budget Coversheet";#N/A,#N/A,FALSE,"Electricity"}</definedName>
    <definedName name="hggf" hidden="1">{#N/A,#N/A,FALSE,"Budget Coversheet";#N/A,#N/A,FALSE,"Electricity"}</definedName>
    <definedName name="hggfdd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hggfdd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hghgghjh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hghgghjh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hgjghjhhg" localSheetId="13" hidden="1">{#N/A,#N/A,FALSE,"Produkte Erw.";#N/A,#N/A,FALSE,"Produkte Plan";#N/A,#N/A,FALSE,"Leistungen Erw.";#N/A,#N/A,FALSE,"Leistungen Plan";#N/A,#N/A,FALSE,"KA Allg.Kosten (2)";#N/A,#N/A,FALSE,"KA All.Kosten"}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gkjjk" localSheetId="13" hidden="1">{#N/A,#N/A,FALSE,"Full";#N/A,#N/A,FALSE,"Half";#N/A,#N/A,FALSE,"Op Expenses";#N/A,#N/A,FALSE,"Cap Charge";#N/A,#N/A,FALSE,"Cost C";#N/A,#N/A,FALSE,"PP&amp;E";#N/A,#N/A,FALSE,"R&amp;D"}</definedName>
    <definedName name="hgkjjk" hidden="1">{#N/A,#N/A,FALSE,"Full";#N/A,#N/A,FALSE,"Half";#N/A,#N/A,FALSE,"Op Expenses";#N/A,#N/A,FALSE,"Cap Charge";#N/A,#N/A,FALSE,"Cost C";#N/A,#N/A,FALSE,"PP&amp;E";#N/A,#N/A,FALSE,"R&amp;D"}</definedName>
    <definedName name="hh.k" localSheetId="13" hidden="1">{#N/A,#N/A,FALSE,"KA CH  (2)"}</definedName>
    <definedName name="hh.k" hidden="1">{#N/A,#N/A,FALSE,"KA CH  (2)"}</definedName>
    <definedName name="hhd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hhd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hhghhj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hhghhj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hhh" localSheetId="13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hhh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hhhh" localSheetId="13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hhhh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hhhhhh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hhhhhh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hhj.ls" localSheetId="13" hidden="1">{#N/A,#N/A,FALSE,"Produkte Erw.";#N/A,#N/A,FALSE,"Produkte Plan";#N/A,#N/A,FALSE,"Leistungen Erw.";#N/A,#N/A,FALSE,"Leistungen Plan";#N/A,#N/A,FALSE,"KA Allg.Kosten (2)";#N/A,#N/A,FALSE,"KA All.Kosten"}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ibh" localSheetId="13" hidden="1">{#N/A,#N/A,FALSE,"Pharm";#N/A,#N/A,FALSE,"WWCM"}</definedName>
    <definedName name="Hibh" hidden="1">{#N/A,#N/A,FALSE,"Pharm";#N/A,#N/A,FALSE,"WWCM"}</definedName>
    <definedName name="HiddenRows" hidden="1">#REF!</definedName>
    <definedName name="High" localSheetId="13" hidden="1">{#N/A,#N/A,FALSE,"Pharm";#N/A,#N/A,FALSE,"WWCM"}</definedName>
    <definedName name="High" hidden="1">{#N/A,#N/A,FALSE,"Pharm";#N/A,#N/A,FALSE,"WWCM"}</definedName>
    <definedName name="His_BG" localSheetId="13" hidden="1">{#N/A,#N/A,FALSE,"Pharm";#N/A,#N/A,FALSE,"WWCM"}</definedName>
    <definedName name="His_BG" hidden="1">{#N/A,#N/A,FALSE,"Pharm";#N/A,#N/A,FALSE,"WWCM"}</definedName>
    <definedName name="hj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j.k" localSheetId="13" hidden="1">{#N/A,#N/A,FALSE,"Produkte Erw.";#N/A,#N/A,FALSE,"Produkte Plan";#N/A,#N/A,FALSE,"Leistungen Erw.";#N/A,#N/A,FALSE,"Leistungen Plan";#N/A,#N/A,FALSE,"KA Allg.Kosten (2)";#N/A,#N/A,FALSE,"KA All.Kosten"}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localSheetId="13" hidden="1">{"Polymers Details",#N/A,FALSE,"Current Yr";"Polymer Details",#N/A,FALSE,"Budget";"Polymer Details",#N/A,FALSE,"Prior Year"}</definedName>
    <definedName name="hjghhgyg" hidden="1">{"Polymers Details",#N/A,FALSE,"Current Yr";"Polymer Details",#N/A,FALSE,"Budget";"Polymer Details",#N/A,FALSE,"Prior Year"}</definedName>
    <definedName name="hjghjhgj" localSheetId="13" hidden="1">{#N/A,#N/A,FALSE,"Produkte Erw.";#N/A,#N/A,FALSE,"Produkte Plan";#N/A,#N/A,FALSE,"Leistungen Erw.";#N/A,#N/A,FALSE,"Leistungen Plan";#N/A,#N/A,FALSE,"KA Allg.Kosten (2)";#N/A,#N/A,FALSE,"KA All.Kosten"}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localSheetId="13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localSheetId="13" hidden="1">{#N/A,#N/A,FALSE,"Pharm";#N/A,#N/A,FALSE,"WWCM"}</definedName>
    <definedName name="hjhjffukfuk" hidden="1">{#N/A,#N/A,FALSE,"Pharm";#N/A,#N/A,FALSE,"WWCM"}</definedName>
    <definedName name="hjhjfkfukywrte" localSheetId="13" hidden="1">{#N/A,#N/A,FALSE,"Pharm";#N/A,#N/A,FALSE,"WWCM"}</definedName>
    <definedName name="hjhjfkfukywrte" hidden="1">{#N/A,#N/A,FALSE,"Pharm";#N/A,#N/A,FALSE,"WWCM"}</definedName>
    <definedName name="hjhkjkl" localSheetId="13" hidden="1">{#N/A,#N/A,FALSE,"Pharm";#N/A,#N/A,FALSE,"WWCM"}</definedName>
    <definedName name="hjhkjkl" hidden="1">{#N/A,#N/A,FALSE,"Pharm";#N/A,#N/A,FALSE,"WWCM"}</definedName>
    <definedName name="hjjjkk" localSheetId="13" hidden="1">{#N/A,#N/A,FALSE,"REPORT"}</definedName>
    <definedName name="hjjjkk" hidden="1">{#N/A,#N/A,FALSE,"REPORT"}</definedName>
    <definedName name="hjjkk" localSheetId="13" hidden="1">{#N/A,#N/A,FALSE,"Pharm";#N/A,#N/A,FALSE,"WWCM"}</definedName>
    <definedName name="hjjkk" hidden="1">{#N/A,#N/A,FALSE,"Pharm";#N/A,#N/A,FALSE,"WWCM"}</definedName>
    <definedName name="hjk" localSheetId="13" hidden="1">{#N/A,#N/A,FALSE,"Umsatz 99";#N/A,#N/A,FALSE,"ER 99 "}</definedName>
    <definedName name="hjk" hidden="1">{#N/A,#N/A,FALSE,"Umsatz 99";#N/A,#N/A,FALSE,"ER 99 "}</definedName>
    <definedName name="hjk.l" localSheetId="13" hidden="1">{#N/A,#N/A,FALSE,"Produkte Erw.";#N/A,#N/A,FALSE,"Produkte Plan";#N/A,#N/A,FALSE,"Leistungen Erw.";#N/A,#N/A,FALSE,"Leistungen Plan";#N/A,#N/A,FALSE,"KA Allg.Kosten (2)";#N/A,#N/A,FALSE,"KA All.Kosten"}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localSheetId="13" hidden="1">{#N/A,#N/A,FALSE,"KA CH  (2)"}</definedName>
    <definedName name="hjkhjk" hidden="1">{#N/A,#N/A,FALSE,"KA CH  (2)"}</definedName>
    <definedName name="hjkı" localSheetId="13" hidden="1">{"EVA",#N/A,FALSE,"SMT2";#N/A,#N/A,FALSE,"Summary";#N/A,#N/A,FALSE,"Graphs";#N/A,#N/A,FALSE,"4 Panel"}</definedName>
    <definedName name="hjkı" hidden="1">{"EVA",#N/A,FALSE,"SMT2";#N/A,#N/A,FALSE,"Summary";#N/A,#N/A,FALSE,"Graphs";#N/A,#N/A,FALSE,"4 Panel"}</definedName>
    <definedName name="hjkjhk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localSheetId="13" hidden="1">{#N/A,#N/A,FALSE,"Pharm";#N/A,#N/A,FALSE,"WWCM"}</definedName>
    <definedName name="hjkk" hidden="1">{#N/A,#N/A,FALSE,"Pharm";#N/A,#N/A,FALSE,"WWCM"}</definedName>
    <definedName name="hjkl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jkh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SH" localSheetId="13" hidden="1">{#N/A,#N/A,FALSE,"REPORT"}</definedName>
    <definedName name="HKSH" hidden="1">{#N/A,#N/A,FALSE,"REPORT"}</definedName>
    <definedName name="HMG" localSheetId="13" hidden="1">{#N/A,#N/A,FALSE,"REPORT"}</definedName>
    <definedName name="HMG" hidden="1">{#N/A,#N/A,FALSE,"REPORT"}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o" localSheetId="13" hidden="1">{#VALUE!,#N/A,TRUE,0}</definedName>
    <definedName name="hoo" hidden="1">{#VALUE!,#N/A,TRUE,0}</definedName>
    <definedName name="horus" localSheetId="13" hidden="1">{#N/A,#N/A,FALSE,"9709 (2)"}</definedName>
    <definedName name="horus" hidden="1">{#N/A,#N/A,FALSE,"9709 (2)"}</definedName>
    <definedName name="HTML_CodePage" hidden="1">1252</definedName>
    <definedName name="HTML_Control" localSheetId="13" hidden="1">{"'US DISC'!$A$1:$L$54"}</definedName>
    <definedName name="HTML_Control" hidden="1">{"'US DISC'!$A$1:$L$54"}</definedName>
    <definedName name="HTML_CONTROL2" localSheetId="13" hidden="1">{"'Sheet1'!$A$1:$H$145"}</definedName>
    <definedName name="HTML_CONTROL2" hidden="1">{"'Sheet1'!$A$1:$H$145"}</definedName>
    <definedName name="HTML_Description" hidden="1">""</definedName>
    <definedName name="HTML_Email" hidden="1">""</definedName>
    <definedName name="HTML_Header" hidden="1">"US DISC"</definedName>
    <definedName name="HTML_LastUpdate" hidden="1">"7/1/99"</definedName>
    <definedName name="HTML_LastUpdate2" hidden="1">"2/19/99"</definedName>
    <definedName name="HTML_LineAfter" hidden="1">FALSE</definedName>
    <definedName name="HTML_LineBefore" hidden="1">FALSE</definedName>
    <definedName name="HTML_Name" hidden="1">"Dan Goddard"</definedName>
    <definedName name="HTML_OBDlg2" hidden="1">TRUE</definedName>
    <definedName name="HTML_OBDlg4" hidden="1">TRUE</definedName>
    <definedName name="HTML_OS" hidden="1">0</definedName>
    <definedName name="HTML_PathFile" hidden="1">"N:\Pfizer\My Documents\ReForM\Working\MyHTML.htm"</definedName>
    <definedName name="HTML_PathFileMac" hidden="1">"Macintosh HD:HomePageStuff:New_Home_Page:datafile:histret.html"</definedName>
    <definedName name="HTML_Title" hidden="1">"r50o"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r" localSheetId="13" hidden="1">{"EVA",#N/A,FALSE,"SMT2";#N/A,#N/A,FALSE,"Summary";#N/A,#N/A,FALSE,"Graphs";#N/A,#N/A,FALSE,"4 Panel"}</definedName>
    <definedName name="htr" hidden="1">{"EVA",#N/A,FALSE,"SMT2";#N/A,#N/A,FALSE,"Summary";#N/A,#N/A,FALSE,"Graphs";#N/A,#N/A,FALSE,"4 Panel"}</definedName>
    <definedName name="htyuityuiotio" localSheetId="13" hidden="1">{#N/A,#N/A,FALSE,"REPORT"}</definedName>
    <definedName name="htyuityuiotio" hidden="1">{#N/A,#N/A,FALSE,"REPORT"}</definedName>
    <definedName name="hu" localSheetId="13" hidden="1">{"detail",#N/A,FALSE,"mfg";"summary",#N/A,FALSE,"mfg"}</definedName>
    <definedName name="hu" hidden="1">{"detail",#N/A,FALSE,"mfg";"summary",#N/A,FALSE,"mfg"}</definedName>
    <definedName name="hw" localSheetId="13" hidden="1">{"sales growth",#N/A,FALSE,"summary";"oper income",#N/A,FALSE,"summary";"oros rank",#N/A,FALSE,"summary";"net assets",#N/A,FALSE,"summary";"asset turnover",#N/A,FALSE,"summary";"orona",#N/A,FALSE,"summary"}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y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pertention" localSheetId="13" hidden="1">{#N/A,#N/A,FALSE,"Pharm";#N/A,#N/A,FALSE,"WWCM"}</definedName>
    <definedName name="Hypertention" hidden="1">{#N/A,#N/A,FALSE,"Pharm";#N/A,#N/A,FALSE,"WWCM"}</definedName>
    <definedName name="hypo" localSheetId="13" hidden="1">{#N/A,#N/A,FALSE,"Pharm";#N/A,#N/A,FALSE,"WWCM"}</definedName>
    <definedName name="hypo" hidden="1">{#N/A,#N/A,FALSE,"Pharm";#N/A,#N/A,FALSE,"WWCM"}</definedName>
    <definedName name="i" hidden="1">"ER7Y1YN5APBKUFE0299L3FWCX"</definedName>
    <definedName name="ibnjks" localSheetId="13" hidden="1">{"detail",#N/A,FALSE,"mfg";"summary",#N/A,FALSE,"mfg"}</definedName>
    <definedName name="ibnjks" hidden="1">{"detail",#N/A,FALSE,"mfg";"summary",#N/A,FALSE,"mfg"}</definedName>
    <definedName name="ii" localSheetId="13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ii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ii.oo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localSheetId="13" hidden="1">{"detail",#N/A,FALSE,"mfg";"summary",#N/A,FALSE,"mfg"}</definedName>
    <definedName name="iii" hidden="1">{"detail",#N/A,FALSE,"mfg";"summary",#N/A,FALSE,"mfg"}</definedName>
    <definedName name="ijoi" localSheetId="13" hidden="1">{#N/A,#N/A,FALSE,"Produkte Erw.";#N/A,#N/A,FALSE,"Produkte Plan";#N/A,#N/A,FALSE,"Leistungen Erw.";#N/A,#N/A,FALSE,"Leistungen Plan";#N/A,#N/A,FALSE,"KA Allg.Kosten (2)";#N/A,#N/A,FALSE,"KA All.Kosten"}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localSheetId="13" hidden="1">{"detail",#N/A,FALSE,"mfg";"summary",#N/A,FALSE,"mfg"}</definedName>
    <definedName name="ik" hidden="1">{"detail",#N/A,FALSE,"mfg";"summary",#N/A,FALSE,"mfg"}</definedName>
    <definedName name="ıl" localSheetId="13" hidden="1">{#N/A,#N/A,FALSE,"SMT1";#N/A,#N/A,FALSE,"SMT2";#N/A,#N/A,FALSE,"Summary";#N/A,#N/A,FALSE,"Graphs";#N/A,#N/A,FALSE,"4 Panel"}</definedName>
    <definedName name="ıl" hidden="1">{#N/A,#N/A,FALSE,"SMT1";#N/A,#N/A,FALSE,"SMT2";#N/A,#N/A,FALSE,"Summary";#N/A,#N/A,FALSE,"Graphs";#N/A,#N/A,FALSE,"4 Panel"}</definedName>
    <definedName name="India" hidden="1">#REF!</definedName>
    <definedName name="ingjks" localSheetId="13" hidden="1">{"detail",#N/A,FALSE,"mfg";"summary",#N/A,FALSE,"mfg"}</definedName>
    <definedName name="ingjks" hidden="1">{"detail",#N/A,FALSE,"mfg";"summary",#N/A,FALSE,"mfg"}</definedName>
    <definedName name="INHDEV" hidden="1">#REF!</definedName>
    <definedName name="iniske" localSheetId="13" hidden="1">{"detail",#N/A,FALSE,"mfg";"summary",#N/A,FALSE,"mfg"}</definedName>
    <definedName name="iniske" hidden="1">{"detail",#N/A,FALSE,"mfg";"summary",#N/A,FALSE,"mfg"}</definedName>
    <definedName name="inksl" localSheetId="13" hidden="1">{"detail",#N/A,FALSE,"mfg";"summary",#N/A,FALSE,"mfg"}</definedName>
    <definedName name="inksl" hidden="1">{"detail",#N/A,FALSE,"mfg";"summary",#N/A,FALSE,"mfg"}</definedName>
    <definedName name="INPPP" hidden="1">#REF!</definedName>
    <definedName name="IntroPrintArea" hidden="1">#REF!</definedName>
    <definedName name="IntroPrintArea1" hidden="1">#REF!</definedName>
    <definedName name="invC" localSheetId="13" hidden="1">{"Balance Sheet",#N/A,FALSE,"CBR NAM Consolidated vs. Plan";"Cash Flows",#N/A,FALSE,"CBR NAM Consolidated vs. Plan";"Balance Sheet",#N/A,FALSE,"CBR North America Consolidated";"Cash Flows",#N/A,FALSE,"CBR North America Consolidated";"Balance Sheet",#N/A,FALSE,"Canada Consolidation";"Cash Flows",#N/A,FALSE,"Canada Consolidation";"Balance Sheet",#N/A,FALSE,"USA Consolidation";"Cash Flows",#N/A,FALSE,"USA Consolidation";"Balance Sheet",#N/A,FALSE,"102 - CBR Materials";"Cash Flows",#N/A,FALSE,"102 - CBR Materials";"Bal Sheet",#N/A,FALSE,"101 - Calgary Corporate Office";"Cash Flow",#N/A,FALSE,"101 - Calgary Corporate Office";"Balance Sheet",#N/A,FALSE,"USA Consolidation";"Cash Flows",#N/A,FALSE,"USA Consolidation";"Bal Sheet",#N/A,FALSE,"151 - San Mateo Corporate";"Cash Flow",#N/A,FALSE,"151 - San Mateo Corporate"}</definedName>
    <definedName name="invC" hidden="1">{"Balance Sheet",#N/A,FALSE,"CBR NAM Consolidated vs. Plan";"Cash Flows",#N/A,FALSE,"CBR NAM Consolidated vs. Plan";"Balance Sheet",#N/A,FALSE,"CBR North America Consolidated";"Cash Flows",#N/A,FALSE,"CBR North America Consolidated";"Balance Sheet",#N/A,FALSE,"Canada Consolidation";"Cash Flows",#N/A,FALSE,"Canada Consolidation";"Balance Sheet",#N/A,FALSE,"USA Consolidation";"Cash Flows",#N/A,FALSE,"USA Consolidation";"Balance Sheet",#N/A,FALSE,"102 - CBR Materials";"Cash Flows",#N/A,FALSE,"102 - CBR Materials";"Bal Sheet",#N/A,FALSE,"101 - Calgary Corporate Office";"Cash Flow",#N/A,FALSE,"101 - Calgary Corporate Office";"Balance Sheet",#N/A,FALSE,"USA Consolidation";"Cash Flows",#N/A,FALSE,"USA Consolidation";"Bal Sheet",#N/A,FALSE,"151 - San Mateo Corporate";"Cash Flow",#N/A,FALSE,"151 - San Mateo Corporate"}</definedName>
    <definedName name="Inventory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nventory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o" localSheetId="13" hidden="1">{"Performance Details",#N/A,FALSE,"Current Yr";"Performance Details",#N/A,FALSE,"Budget";"Performance Details",#N/A,FALSE,"Prior Year"}</definedName>
    <definedName name="io" hidden="1">{"Performance Details",#N/A,FALSE,"Current Yr";"Performance Details",#N/A,FALSE,"Budget";"Performance Details",#N/A,FALSE,"Prior Year"}</definedName>
    <definedName name="ioioo" localSheetId="13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localSheetId="13" hidden="1">{#N/A,"PURCHM",FALSE,"Business Analysis";#N/A,"SPADD",FALSE,"Business Analysis"}</definedName>
    <definedName name="iop" hidden="1">{#N/A,"PURCHM",FALSE,"Business Analysis";#N/A,"SPADD",FALSE,"Business Analysis"}</definedName>
    <definedName name="IP" localSheetId="13" hidden="1">{#N/A,#N/A,FALSE,"Pharm";#N/A,#N/A,FALSE,"WWCM"}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"c100"</definedName>
    <definedName name="IQ_BV_SHARE" hidden="1">"c100"</definedName>
    <definedName name="IQ_BV_STDDEV_EST_REUT" hidden="1">"c5408"</definedName>
    <definedName name="IQ_BV_STDDEV_EST_THOM" hidden="1">"c5152"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IZED_INTEREST" hidden="1">"c2076"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RATE" hidden="1">"c2192"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REUT" hidden="1">"c5409"</definedName>
    <definedName name="IQ_EST_ACT_BV_THOM" hidden="1">"c5153"</definedName>
    <definedName name="IQ_EST_ACT_EPS" hidden="1">"c1648"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SURPRISE" hidden="1">"c1635"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_ACT_OR_EST" hidden="1">"c4458"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40578.8147337963</definedName>
    <definedName name="IQ_NAMES_REVISION_DATE__1" hidden="1">41610.7467939815</definedName>
    <definedName name="IQ_NAV_ACT_OR_EST" hidden="1">"c2225"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ICE_OVER_BVPS" hidden="1">"c1026"</definedName>
    <definedName name="IQ_PRICE_OVER_LTM_EPS" hidden="1">"c1029"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S" hidden="1">"c2119"</definedName>
    <definedName name="IQ_TOTAL_UNUSUAL" hidden="1">"c1508"</definedName>
    <definedName name="IQ_TOTAL_UNUSUAL_BR" hidden="1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B_BOOKMARK_COUNT" hidden="1">0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"$A$9:$A$19"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7" hidden="1">"$B$8:$B$507"</definedName>
    <definedName name="IQRB8" hidden="1">"$B$9:$B$508"</definedName>
    <definedName name="IQRB9" hidden="1">"$B$10:$B$509"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"$C$9:$C$19"</definedName>
    <definedName name="IQRD15" hidden="1">"$D$16:$D$17"</definedName>
    <definedName name="IQRD8" hidden="1">"$D$9:$D$19"</definedName>
    <definedName name="IQRE8" hidden="1">"$E$9:$E$19"</definedName>
    <definedName name="IQRInputAL18" localSheetId="13" hidden="1">#REF!</definedName>
    <definedName name="IQRInputAL18" hidden="1">#REF!</definedName>
    <definedName name="IQRInputAL19" localSheetId="13" hidden="1">#REF!</definedName>
    <definedName name="IQRInputAL19" hidden="1">#REF!</definedName>
    <definedName name="IQRInputAL20" localSheetId="13" hidden="1">#REF!</definedName>
    <definedName name="IQRInputAL20" hidden="1">#REF!</definedName>
    <definedName name="IQRInputAL21" localSheetId="13" hidden="1">#REF!</definedName>
    <definedName name="IQRInputAL21" hidden="1">#REF!</definedName>
    <definedName name="IQRInputAL22" localSheetId="13" hidden="1">#REF!</definedName>
    <definedName name="IQRInputAL22" hidden="1">#REF!</definedName>
    <definedName name="IQRInputAL23" localSheetId="13" hidden="1">#REF!</definedName>
    <definedName name="IQRInputAL23" hidden="1">#REF!</definedName>
    <definedName name="IQRInputAL24" localSheetId="13" hidden="1">#REF!</definedName>
    <definedName name="IQRInputAL24" hidden="1">#REF!</definedName>
    <definedName name="IQRInputAL25" localSheetId="13" hidden="1">#REF!</definedName>
    <definedName name="IQRInputAL25" hidden="1">#REF!</definedName>
    <definedName name="IQRInputAL26" localSheetId="13" hidden="1">#REF!</definedName>
    <definedName name="IQRInputAL26" hidden="1">#REF!</definedName>
    <definedName name="IQRInputAL27" localSheetId="13" hidden="1">#REF!</definedName>
    <definedName name="IQRInputAL27" hidden="1">#REF!</definedName>
    <definedName name="IQRInputAL28" localSheetId="13" hidden="1">#REF!</definedName>
    <definedName name="IQRInputAL28" hidden="1">#REF!</definedName>
    <definedName name="IQRInputAL29" localSheetId="13" hidden="1">#REF!</definedName>
    <definedName name="IQRInputAL29" hidden="1">#REF!</definedName>
    <definedName name="IQRInputAL30" localSheetId="13" hidden="1">#REF!</definedName>
    <definedName name="IQRInputAL30" hidden="1">#REF!</definedName>
    <definedName name="IQRInputAL32" localSheetId="13" hidden="1">#REF!</definedName>
    <definedName name="IQRInputAL32" hidden="1">#REF!</definedName>
    <definedName name="IQRInputAL33" localSheetId="13" hidden="1">#REF!</definedName>
    <definedName name="IQRInputAL33" hidden="1">#REF!</definedName>
    <definedName name="IQRInputAL34" localSheetId="13" hidden="1">#REF!</definedName>
    <definedName name="IQRInputAL34" hidden="1">#REF!</definedName>
    <definedName name="IQRInputAL35" localSheetId="13" hidden="1">#REF!</definedName>
    <definedName name="IQRInputAL35" hidden="1">#REF!</definedName>
    <definedName name="IQRInputAL49" localSheetId="13" hidden="1">#REF!</definedName>
    <definedName name="IQRInputAL49" hidden="1">#REF!</definedName>
    <definedName name="IQRInputAU18" localSheetId="13" hidden="1">#REF!</definedName>
    <definedName name="IQRInputAU18" hidden="1">#REF!</definedName>
    <definedName name="IQRInputAU19" localSheetId="13" hidden="1">#REF!</definedName>
    <definedName name="IQRInputAU19" hidden="1">#REF!</definedName>
    <definedName name="IQRInputAU20" localSheetId="13" hidden="1">#REF!</definedName>
    <definedName name="IQRInputAU20" hidden="1">#REF!</definedName>
    <definedName name="IQRInputAU21" localSheetId="13" hidden="1">#REF!</definedName>
    <definedName name="IQRInputAU21" hidden="1">#REF!</definedName>
    <definedName name="IQRInputAU22" localSheetId="13" hidden="1">#REF!</definedName>
    <definedName name="IQRInputAU22" hidden="1">#REF!</definedName>
    <definedName name="IQRInputAU23" localSheetId="13" hidden="1">#REF!</definedName>
    <definedName name="IQRInputAU23" hidden="1">#REF!</definedName>
    <definedName name="IQRInputAU24" localSheetId="13" hidden="1">#REF!</definedName>
    <definedName name="IQRInputAU24" hidden="1">#REF!</definedName>
    <definedName name="IQRInputAU25" localSheetId="13" hidden="1">#REF!</definedName>
    <definedName name="IQRInputAU25" hidden="1">#REF!</definedName>
    <definedName name="IQRInputAU26" localSheetId="13" hidden="1">#REF!</definedName>
    <definedName name="IQRInputAU26" hidden="1">#REF!</definedName>
    <definedName name="IQRInputAU27" localSheetId="13" hidden="1">#REF!</definedName>
    <definedName name="IQRInputAU27" hidden="1">#REF!</definedName>
    <definedName name="IQRInputAU28" localSheetId="13" hidden="1">#REF!</definedName>
    <definedName name="IQRInputAU28" hidden="1">#REF!</definedName>
    <definedName name="IQRInputAU29" localSheetId="13" hidden="1">#REF!</definedName>
    <definedName name="IQRInputAU29" hidden="1">#REF!</definedName>
    <definedName name="IQRInputAU30" localSheetId="13" hidden="1">#REF!</definedName>
    <definedName name="IQRInputAU30" hidden="1">#REF!</definedName>
    <definedName name="IQRInputAU32" localSheetId="13" hidden="1">#REF!</definedName>
    <definedName name="IQRInputAU32" hidden="1">#REF!</definedName>
    <definedName name="IQRInputAU33" localSheetId="13" hidden="1">#REF!</definedName>
    <definedName name="IQRInputAU33" hidden="1">#REF!</definedName>
    <definedName name="IQRInputAU34" localSheetId="13" hidden="1">#REF!</definedName>
    <definedName name="IQRInputAU34" hidden="1">#REF!</definedName>
    <definedName name="IQRInputAU35" localSheetId="13" hidden="1">#REF!</definedName>
    <definedName name="IQRInputAU35" hidden="1">#REF!</definedName>
    <definedName name="IQRInputAU49" localSheetId="13" hidden="1">#REF!</definedName>
    <definedName name="IQRInputAU49" hidden="1">#REF!</definedName>
    <definedName name="IQRInputB3" hidden="1">#REF!</definedName>
    <definedName name="IQRSheet1H10" hidden="1">#REF!</definedName>
    <definedName name="IQRSheet1H11" hidden="1">#REF!</definedName>
    <definedName name="IQRSheet1H12" hidden="1">#REF!</definedName>
    <definedName name="IQRSheet1H13" hidden="1">#REF!</definedName>
    <definedName name="IQRSheet1H14" hidden="1">#REF!</definedName>
    <definedName name="IQRSheet1H15" hidden="1">#REF!</definedName>
    <definedName name="IQRSheet1H16" hidden="1">#REF!</definedName>
    <definedName name="IQRSheet1H17" hidden="1">#REF!</definedName>
    <definedName name="IQRSheet1H18" hidden="1">#REF!</definedName>
    <definedName name="IQRSheet1H19" hidden="1">#REF!</definedName>
    <definedName name="IQRSheet1H20" hidden="1">#REF!</definedName>
    <definedName name="IQRSheet1H21" hidden="1">#REF!</definedName>
    <definedName name="IQRSheet1H22" hidden="1">#REF!</definedName>
    <definedName name="IQRSheet1H23" hidden="1">#REF!</definedName>
    <definedName name="IQRSheet1H24" hidden="1">#REF!</definedName>
    <definedName name="IQRSheet1H25" hidden="1">#REF!</definedName>
    <definedName name="IQRSheet1H26" hidden="1">#REF!</definedName>
    <definedName name="IQRSheet1H27" hidden="1">#REF!</definedName>
    <definedName name="IQRSheet1H28" hidden="1">#REF!</definedName>
    <definedName name="IQRSheet1H29" hidden="1">#REF!</definedName>
    <definedName name="IQRSheet1H30" hidden="1">#REF!</definedName>
    <definedName name="IQRSheet1I10" hidden="1">#REF!</definedName>
    <definedName name="IQRSheet1I11" hidden="1">#REF!</definedName>
    <definedName name="IQRSheet1I12" hidden="1">#REF!</definedName>
    <definedName name="IQRSheet1I13" hidden="1">#REF!</definedName>
    <definedName name="IQRSheet1I14" hidden="1">#REF!</definedName>
    <definedName name="IQRSheet1I15" hidden="1">#REF!</definedName>
    <definedName name="IQRSheet1I16" hidden="1">#REF!</definedName>
    <definedName name="IQRSheet1I17" hidden="1">#REF!</definedName>
    <definedName name="IQRSheet1I18" hidden="1">#REF!</definedName>
    <definedName name="IQRSheet1I19" hidden="1">#REF!</definedName>
    <definedName name="IQRSheet1I20" hidden="1">#REF!</definedName>
    <definedName name="IQRSheet1I21" hidden="1">#REF!</definedName>
    <definedName name="IQRSheet1I22" hidden="1">#REF!</definedName>
    <definedName name="IQRSheet1I23" hidden="1">#REF!</definedName>
    <definedName name="IQRSheet1I24" hidden="1">#REF!</definedName>
    <definedName name="IQRSheet1I4" hidden="1">#REF!</definedName>
    <definedName name="IQRSheet1I5" hidden="1">#REF!</definedName>
    <definedName name="IQRSheet1I6" hidden="1">#REF!</definedName>
    <definedName name="IQRSheet1I7" hidden="1">#REF!</definedName>
    <definedName name="IQRSheet1I8" hidden="1">#REF!</definedName>
    <definedName name="IQRSheet1I9" hidden="1">#REF!</definedName>
    <definedName name="IQRSheet1N10" hidden="1">#REF!</definedName>
    <definedName name="IQRSheet1N11" hidden="1">#REF!</definedName>
    <definedName name="IQRSheet1N12" hidden="1">#REF!</definedName>
    <definedName name="IQRSheet1N13" hidden="1">#REF!</definedName>
    <definedName name="IQRSheet1N14" hidden="1">#REF!</definedName>
    <definedName name="IQRSheet1N15" hidden="1">#REF!</definedName>
    <definedName name="IQRSheet1N16" hidden="1">#REF!</definedName>
    <definedName name="IQRSheet1N17" hidden="1">#REF!</definedName>
    <definedName name="IQRSheet1O10" hidden="1">#REF!</definedName>
    <definedName name="IQRSheet1O11" hidden="1">#REF!</definedName>
    <definedName name="IQRSheet1O12" hidden="1">#REF!</definedName>
    <definedName name="IQRSheet1O13" hidden="1">#REF!</definedName>
    <definedName name="IQRSheet1O14" hidden="1">#REF!</definedName>
    <definedName name="IQRSheet1O15" hidden="1">#REF!</definedName>
    <definedName name="IQRSheet1O16" hidden="1">#REF!</definedName>
    <definedName name="IQRSheet1O17" hidden="1">#REF!</definedName>
    <definedName name="IQRSheet1O18" hidden="1">#REF!</definedName>
    <definedName name="IQRSheet1O19" hidden="1">#REF!</definedName>
    <definedName name="IQRSheet1O20" hidden="1">#REF!</definedName>
    <definedName name="IQRSheet1O21" hidden="1">#REF!</definedName>
    <definedName name="IQRSheet1O22" hidden="1">#REF!</definedName>
    <definedName name="IQRSheet1O23" hidden="1">#REF!</definedName>
    <definedName name="IQRSheet1O24" hidden="1">#REF!</definedName>
    <definedName name="IQRSheet1O25" hidden="1">#REF!</definedName>
    <definedName name="IQRSheet1O26" hidden="1">#REF!</definedName>
    <definedName name="IQRSheet1O27" hidden="1">#REF!</definedName>
    <definedName name="IQRSheet1O28" hidden="1">#REF!</definedName>
    <definedName name="IQRSheet1O29" hidden="1">#REF!</definedName>
    <definedName name="IQRSheet1O30" hidden="1">#REF!</definedName>
    <definedName name="IQRSheet1P10" hidden="1">#REF!</definedName>
    <definedName name="IQRSheet1P11" hidden="1">#REF!</definedName>
    <definedName name="IQRSheet1P12" hidden="1">#REF!</definedName>
    <definedName name="IQRSheet1P13" hidden="1">#REF!</definedName>
    <definedName name="IQRSheet1P14" hidden="1">#REF!</definedName>
    <definedName name="IQRSheet1P15" hidden="1">#REF!</definedName>
    <definedName name="IQRSheet1P16" hidden="1">#REF!</definedName>
    <definedName name="IQRSheet1P17" hidden="1">#REF!</definedName>
    <definedName name="IQRSheet1P18" hidden="1">#REF!</definedName>
    <definedName name="IQRSheet1P19" hidden="1">#REF!</definedName>
    <definedName name="IQRSheet1P20" hidden="1">#REF!</definedName>
    <definedName name="IQRSheet1P21" hidden="1">#REF!</definedName>
    <definedName name="IQRSheet1P22" hidden="1">#REF!</definedName>
    <definedName name="IQRSheet1P23" hidden="1">#REF!</definedName>
    <definedName name="IQRSheet1P24" hidden="1">#REF!</definedName>
    <definedName name="IQRSheet1P4" hidden="1">#REF!</definedName>
    <definedName name="IQRSheet1P5" hidden="1">#REF!</definedName>
    <definedName name="IQRSheet1P6" hidden="1">#REF!</definedName>
    <definedName name="IQRSheet1P7" hidden="1">#REF!</definedName>
    <definedName name="IQRSheet1P8" hidden="1">#REF!</definedName>
    <definedName name="IQRSheet1P9" hidden="1">#REF!</definedName>
    <definedName name="IQRTickersH10" hidden="1">#REF!</definedName>
    <definedName name="IQRTickersH11" hidden="1">#REF!</definedName>
    <definedName name="IQRTickersH12" hidden="1">#REF!</definedName>
    <definedName name="IQRTickersH13" hidden="1">#REF!</definedName>
    <definedName name="IQRTickersH14" hidden="1">#REF!</definedName>
    <definedName name="IQRTickersH15" hidden="1">#REF!</definedName>
    <definedName name="IQRTickersH16" hidden="1">#REF!</definedName>
    <definedName name="IQRTickersH17" hidden="1">#REF!</definedName>
    <definedName name="IQRTickersH18" hidden="1">#REF!</definedName>
    <definedName name="IQRTickersH19" hidden="1">#REF!</definedName>
    <definedName name="IQRTickersH20" hidden="1">#REF!</definedName>
    <definedName name="IQRTickersH21" hidden="1">#REF!</definedName>
    <definedName name="IQRTickersH22" hidden="1">#REF!</definedName>
    <definedName name="IQRTickersH23" hidden="1">#REF!</definedName>
    <definedName name="IQRTickersH4" hidden="1">#REF!</definedName>
    <definedName name="IQRTickersH5" hidden="1">#REF!</definedName>
    <definedName name="IQRTickersH6" hidden="1">#REF!</definedName>
    <definedName name="IQRTickersH7" hidden="1">#REF!</definedName>
    <definedName name="IQRTickersH8" hidden="1">#REF!</definedName>
    <definedName name="IQRTickersH9" hidden="1">#REF!</definedName>
    <definedName name="IQRTickersJ10" hidden="1">#REF!</definedName>
    <definedName name="IQRTickersJ11" hidden="1">#REF!</definedName>
    <definedName name="IQRTickersJ12" hidden="1">#REF!</definedName>
    <definedName name="IQRTickersJ13" hidden="1">#REF!</definedName>
    <definedName name="IQRTickersJ14" hidden="1">#REF!</definedName>
    <definedName name="IQRTickersJ15" hidden="1">#REF!</definedName>
    <definedName name="IQRTickersJ16" hidden="1">#REF!</definedName>
    <definedName name="IQRTickersJ17" hidden="1">#REF!</definedName>
    <definedName name="IQRTickersJ18" hidden="1">#REF!</definedName>
    <definedName name="IQRTickersJ19" hidden="1">#REF!</definedName>
    <definedName name="IQRTickersJ20" hidden="1">#REF!</definedName>
    <definedName name="IQRTickersJ21" hidden="1">#REF!</definedName>
    <definedName name="IQRTickersJ22" hidden="1">#REF!</definedName>
    <definedName name="IQRTickersJ23" hidden="1">#REF!</definedName>
    <definedName name="IQRTickersJ24" hidden="1">#REF!</definedName>
    <definedName name="IQRTickersJ25" hidden="1">#REF!</definedName>
    <definedName name="IQRTickersJ26" hidden="1">#REF!</definedName>
    <definedName name="IQRTickersJ27" hidden="1">#REF!</definedName>
    <definedName name="IQRTickersJ8" hidden="1">#REF!</definedName>
    <definedName name="IQRTickersJ9" hidden="1">#REF!</definedName>
    <definedName name="IQRTickersL10" hidden="1">#REF!</definedName>
    <definedName name="IQRTickersL11" hidden="1">#REF!</definedName>
    <definedName name="IQRTickersL12" hidden="1">#REF!</definedName>
    <definedName name="IQRTickersL13" hidden="1">#REF!</definedName>
    <definedName name="IQRTickersL14" hidden="1">#REF!</definedName>
    <definedName name="IQRTickersL15" hidden="1">#REF!</definedName>
    <definedName name="IQRTickersL16" hidden="1">#REF!</definedName>
    <definedName name="IQRTickersL17" hidden="1">#REF!</definedName>
    <definedName name="IQRTickersL18" hidden="1">#REF!</definedName>
    <definedName name="IQRTickersL19" hidden="1">#REF!</definedName>
    <definedName name="IQRTickersL20" hidden="1">#REF!</definedName>
    <definedName name="IQRTickersL21" hidden="1">#REF!</definedName>
    <definedName name="IQRTickersL22" hidden="1">#REF!</definedName>
    <definedName name="IQRTickersL23" hidden="1">#REF!</definedName>
    <definedName name="IQRTickersL24" hidden="1">#REF!</definedName>
    <definedName name="IQRTickersL25" hidden="1">#REF!</definedName>
    <definedName name="IQRTickersL26" hidden="1">#REF!</definedName>
    <definedName name="IQRTickersL27" hidden="1">#REF!</definedName>
    <definedName name="IQRTickersL28" hidden="1">#REF!</definedName>
    <definedName name="IQRTickersL9" hidden="1">#REF!</definedName>
    <definedName name="IQRTickersO10" hidden="1">#REF!</definedName>
    <definedName name="IQRTickersO11" hidden="1">#REF!</definedName>
    <definedName name="IQRTickersO12" hidden="1">#REF!</definedName>
    <definedName name="IQRTickersO13" hidden="1">#REF!</definedName>
    <definedName name="IQRTickersO14" hidden="1">#REF!</definedName>
    <definedName name="IQRTickersO15" hidden="1">#REF!</definedName>
    <definedName name="IQRTickersO16" hidden="1">#REF!</definedName>
    <definedName name="IQRTickersO17" hidden="1">#REF!</definedName>
    <definedName name="IQRTickersO18" hidden="1">#REF!</definedName>
    <definedName name="IQRTickersO19" hidden="1">#REF!</definedName>
    <definedName name="IQRTickersO20" hidden="1">#REF!</definedName>
    <definedName name="IQRTickersO21" hidden="1">#REF!</definedName>
    <definedName name="IQRTickersO22" hidden="1">#REF!</definedName>
    <definedName name="IQRTickersO23" hidden="1">#REF!</definedName>
    <definedName name="IQRTickersO4" hidden="1">#REF!</definedName>
    <definedName name="IQRTickersO5" hidden="1">#REF!</definedName>
    <definedName name="IQRTickersO6" hidden="1">#REF!</definedName>
    <definedName name="IQRTickersO7" hidden="1">#REF!</definedName>
    <definedName name="IQRTickersO8" hidden="1">#REF!</definedName>
    <definedName name="IQRTickersO9" hidden="1">#REF!</definedName>
    <definedName name="IQRTickersS10" hidden="1">#REF!</definedName>
    <definedName name="IQRTickersS11" hidden="1">#REF!</definedName>
    <definedName name="IQRTickersS12" hidden="1">#REF!</definedName>
    <definedName name="IQRTickersS13" hidden="1">#REF!</definedName>
    <definedName name="IQRTickersS14" hidden="1">#REF!</definedName>
    <definedName name="IQRTickersS15" hidden="1">#REF!</definedName>
    <definedName name="IQRTickersS16" hidden="1">#REF!</definedName>
    <definedName name="IQRTickersS17" hidden="1">#REF!</definedName>
    <definedName name="IQRTickersS18" hidden="1">#REF!</definedName>
    <definedName name="IQRTickersS19" hidden="1">#REF!</definedName>
    <definedName name="IQRTickersS20" hidden="1">#REF!</definedName>
    <definedName name="IQRTickersS21" hidden="1">#REF!</definedName>
    <definedName name="IQRTickersS22" hidden="1">#REF!</definedName>
    <definedName name="IQRTickersS23" hidden="1">#REF!</definedName>
    <definedName name="IQRTickersS24" hidden="1">#REF!</definedName>
    <definedName name="IQRTickersS25" hidden="1">#REF!</definedName>
    <definedName name="IQRTickersS26" hidden="1">#REF!</definedName>
    <definedName name="IQRTickersS27" hidden="1">#REF!</definedName>
    <definedName name="IQRTickersS8" hidden="1">#REF!</definedName>
    <definedName name="IQRTickersS9" hidden="1">#REF!</definedName>
    <definedName name="IQRTickersU10" hidden="1">#REF!</definedName>
    <definedName name="IQRTickersU11" hidden="1">#REF!</definedName>
    <definedName name="IQRTickersU12" hidden="1">#REF!</definedName>
    <definedName name="IQRTickersU13" hidden="1">#REF!</definedName>
    <definedName name="IQRTickersU14" hidden="1">#REF!</definedName>
    <definedName name="IQRTickersU15" hidden="1">#REF!</definedName>
    <definedName name="IQRTickersU16" hidden="1">#REF!</definedName>
    <definedName name="IQRTickersU17" hidden="1">#REF!</definedName>
    <definedName name="IQRTickersU18" hidden="1">#REF!</definedName>
    <definedName name="IQRTickersU19" hidden="1">#REF!</definedName>
    <definedName name="IQRTickersU20" hidden="1">#REF!</definedName>
    <definedName name="IQRTickersU21" hidden="1">#REF!</definedName>
    <definedName name="IQRTickersU22" hidden="1">#REF!</definedName>
    <definedName name="IQRTickersU23" hidden="1">#REF!</definedName>
    <definedName name="IQRTickersU24" hidden="1">#REF!</definedName>
    <definedName name="IQRTickersU25" hidden="1">#REF!</definedName>
    <definedName name="IQRTickersU26" hidden="1">#REF!</definedName>
    <definedName name="IQRTickersU27" hidden="1">#REF!</definedName>
    <definedName name="IQRTickersU28" hidden="1">#REF!</definedName>
    <definedName name="IQRTickersU9" hidden="1">#REF!</definedName>
    <definedName name="IQRVolatilityDataO29" localSheetId="13" hidden="1">#REF!</definedName>
    <definedName name="IQRVolatilityDataO29" hidden="1">#REF!</definedName>
    <definedName name="IQRVolatilityDataP29" localSheetId="13" hidden="1">#REF!</definedName>
    <definedName name="IQRVolatilityDataP29" hidden="1">#REF!</definedName>
    <definedName name="IQRVolatilityDataQ29" localSheetId="13" hidden="1">#REF!</definedName>
    <definedName name="IQRVolatilityDataQ29" hidden="1">#REF!</definedName>
    <definedName name="IQRVolatilityDataR29" localSheetId="13" hidden="1">#REF!</definedName>
    <definedName name="IQRVolatilityDataR29" hidden="1">#REF!</definedName>
    <definedName name="IQRVolatilityDataS29" localSheetId="13" hidden="1">#REF!</definedName>
    <definedName name="IQRVolatilityDataS29" hidden="1">#REF!</definedName>
    <definedName name="IQRVolatilityDataT29" localSheetId="13" hidden="1">#REF!</definedName>
    <definedName name="IQRVolatilityDataT29" hidden="1">#REF!</definedName>
    <definedName name="IQRVolatilityDataU29" localSheetId="13" hidden="1">#REF!</definedName>
    <definedName name="IQRVolatilityDataU29" hidden="1">#REF!</definedName>
    <definedName name="Irbe" localSheetId="13" hidden="1">{#N/A,#N/A,FALSE,"Pharm";#N/A,#N/A,FALSE,"WWCM"}</definedName>
    <definedName name="Irbe" hidden="1">{#N/A,#N/A,FALSE,"Pharm";#N/A,#N/A,FALSE,"WWCM"}</definedName>
    <definedName name="IsColHidden" hidden="1">FALSE</definedName>
    <definedName name="isis" localSheetId="13" hidden="1">{#N/A,#N/A,FALSE,"9709 (2)"}</definedName>
    <definedName name="isis" hidden="1">{#N/A,#N/A,FALSE,"9709 (2)"}</definedName>
    <definedName name="IsLTMColHidden" hidden="1">FALSE</definedName>
    <definedName name="Issue" hidden="1">"BL7FKFTY6NDALOTZZF8PFRAS6"</definedName>
    <definedName name="IT" localSheetId="13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IT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iungds" localSheetId="13" hidden="1">{"detail",#N/A,FALSE,"mfg";"summary",#N/A,FALSE,"mfg"}</definedName>
    <definedName name="iungds" hidden="1">{"detail",#N/A,FALSE,"mfg";"summary",#N/A,FALSE,"mfg"}</definedName>
    <definedName name="iuyt" localSheetId="13" hidden="1">{"AS REP",#N/A,FALSE,"EEFSNAP2";"PROP",#N/A,FALSE,"EEFSNAP2";"RISKS",#N/A,FALSE,"EEFSNAP2";"VIEW ALL",#N/A,FALSE,"EEFSNAP2"}</definedName>
    <definedName name="iuyt" hidden="1">{"AS REP",#N/A,FALSE,"EEFSNAP2";"PROP",#N/A,FALSE,"EEFSNAP2";"RISKS",#N/A,FALSE,"EEFSNAP2";"VIEW ALL",#N/A,FALSE,"EEFSNAP2"}</definedName>
    <definedName name="iy" localSheetId="13" hidden="1">{"AS REP",#N/A,FALSE,"EEFSNAP2";"PROP",#N/A,FALSE,"EEFSNAP2";"RISKS",#N/A,FALSE,"EEFSNAP2";"VIEW ALL",#N/A,FALSE,"EEFSNAP2"}</definedName>
    <definedName name="iy" hidden="1">{"AS REP",#N/A,FALSE,"EEFSNAP2";"PROP",#N/A,FALSE,"EEFSNAP2";"RISKS",#N/A,FALSE,"EEFSNAP2";"VIEW ALL",#N/A,FALSE,"EEFSNAP2"}</definedName>
    <definedName name="j" localSheetId="13" hidden="1">{#N/A,#N/A,FALSE,"REPORT"}</definedName>
    <definedName name="j" hidden="1">{#N/A,#N/A,FALSE,"REPORT"}</definedName>
    <definedName name="jak" localSheetId="13" hidden="1">{#VALUE!,#N/A,TRUE,0}</definedName>
    <definedName name="jak" hidden="1">{#VALUE!,#N/A,TRUE,0}</definedName>
    <definedName name="jfdsir" localSheetId="13" hidden="1">{"YTD",#N/A,FALSE,"SUM"}</definedName>
    <definedName name="jfdsir" hidden="1">{"YTD",#N/A,FALSE,"SUM"}</definedName>
    <definedName name="jg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d" localSheetId="13" hidden="1">{#N/A,#N/A,FALSE,"REPORT"}</definedName>
    <definedName name="jgd" hidden="1">{#N/A,#N/A,FALSE,"REPORT"}</definedName>
    <definedName name="jghjg" localSheetId="13" hidden="1">{#N/A,#N/A,FALSE,"Produkte Erw.";#N/A,#N/A,FALSE,"Produkte Plan";#N/A,#N/A,FALSE,"Leistungen Erw.";#N/A,#N/A,FALSE,"Leistungen Plan";#N/A,#N/A,FALSE,"KA Allg.Kosten (2)";#N/A,#N/A,FALSE,"KA All.Kosten"}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hlldc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gf" localSheetId="13" hidden="1">{"Commentary",#N/A,FALSE,"May"}</definedName>
    <definedName name="jhgf" hidden="1">{"Commentary",#N/A,FALSE,"May"}</definedName>
    <definedName name="jhgfds" localSheetId="13" hidden="1">{#N/A,#N/A,TRUE,"TRF97 "}</definedName>
    <definedName name="jhgfds" hidden="1">{#N/A,#N/A,TRUE,"TRF97 "}</definedName>
    <definedName name="jhhgjh" localSheetId="13" hidden="1">{#N/A,#N/A,FALSE,"KA CH  (2)"}</definedName>
    <definedName name="jhhgjh" hidden="1">{#N/A,#N/A,FALSE,"KA CH  (2)"}</definedName>
    <definedName name="jhj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gj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huty" localSheetId="13" hidden="1">{#N/A,#N/A,FALSE,"Budget Coversheet";#N/A,#N/A,FALSE,"Electricity"}</definedName>
    <definedName name="jhuty" hidden="1">{#N/A,#N/A,FALSE,"Budget Coversheet";#N/A,#N/A,FALSE,"Electricity"}</definedName>
    <definedName name="jih" localSheetId="13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j" localSheetId="13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j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j.l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hg.lllll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localSheetId="13" hidden="1">{#N/A,#N/A,FALSE,"REPORT"}</definedName>
    <definedName name="jjj" hidden="1">{#N/A,#N/A,FALSE,"REPORT"}</definedName>
    <definedName name="jjjj" localSheetId="13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jj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jjj" localSheetId="13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jjj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kiu" localSheetId="13" hidden="1">{#N/A,"PURCHM",FALSE,"Business Analysis";#N/A,"SPADD",FALSE,"Business Analysis"}</definedName>
    <definedName name="jkiu" hidden="1">{#N/A,"PURCHM",FALSE,"Business Analysis";#N/A,"SPADD",FALSE,"Business Analysis"}</definedName>
    <definedName name="jkjhk" localSheetId="13" hidden="1">{#N/A,#N/A,FALSE,"Produkte Erw.";#N/A,#N/A,FALSE,"Produkte Plan";#N/A,#N/A,FALSE,"Leistungen Erw.";#N/A,#N/A,FALSE,"Leistungen Plan";#N/A,#N/A,FALSE,"KA Allg.Kosten (2)";#N/A,#N/A,FALSE,"KA All.Kosten"}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localSheetId="13" hidden="1">{#N/A,#N/A,FALSE,"REPORT"}</definedName>
    <definedName name="jkl" hidden="1">{#N/A,#N/A,FALSE,"REPORT"}</definedName>
    <definedName name="jklj" localSheetId="13" hidden="1">{"TOTAL",#N/A,FALSE,"A";"FISCAL94",#N/A,FALSE,"A";"FISCAL95",#N/A,FALSE,"A";"FISCAL96",#N/A,FALSE,"A";"misc page",#N/A,FALSE,"A"}</definedName>
    <definedName name="jklj" hidden="1">{"TOTAL",#N/A,FALSE,"A";"FISCAL94",#N/A,FALSE,"A";"FISCAL95",#N/A,FALSE,"A";"FISCAL96",#N/A,FALSE,"A";"misc page",#N/A,FALSE,"A"}</definedName>
    <definedName name="jklk" localSheetId="13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localSheetId="13" hidden="1">{"detail",#N/A,FALSE,"mfg";"summary",#N/A,FALSE,"mfg"}</definedName>
    <definedName name="jkwsd" hidden="1">{"detail",#N/A,FALSE,"mfg";"summary",#N/A,FALSE,"mfg"}</definedName>
    <definedName name="jnbid" localSheetId="13" hidden="1">{"detail",#N/A,FALSE,"mfg";"summary",#N/A,FALSE,"mfg"}</definedName>
    <definedName name="jnbid" hidden="1">{"detail",#N/A,FALSE,"mfg";"summary",#N/A,FALSE,"mfg"}</definedName>
    <definedName name="jomn" localSheetId="13" hidden="1">{"pro_view",#N/A,FALSE,"EEFSNAP2";"rep_view",#N/A,FALSE,"EEFSNAP2"}</definedName>
    <definedName name="jomn" hidden="1">{"pro_view",#N/A,FALSE,"EEFSNAP2";"rep_view",#N/A,FALSE,"EEFSNAP2"}</definedName>
    <definedName name="JORGE" hidden="1">#REF!</definedName>
    <definedName name="jöuiuiuzi" localSheetId="13" hidden="1">{#N/A,#N/A,FALSE,"Umsatz 99";#N/A,#N/A,FALSE,"ER 99 "}</definedName>
    <definedName name="jöuiuiuzi" hidden="1">{#N/A,#N/A,FALSE,"Umsatz 99";#N/A,#N/A,FALSE,"ER 99 "}</definedName>
    <definedName name="jpm" localSheetId="13" hidden="1">{#N/A,#N/A,FALSE,"REPORT"}</definedName>
    <definedName name="jpm" hidden="1">{#N/A,#N/A,FALSE,"REPORT"}</definedName>
    <definedName name="jrnjnrjn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jrnjnrjn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ju" localSheetId="13" hidden="1">{"detail",#N/A,FALSE,"mfg";"summary",#N/A,FALSE,"mfg"}</definedName>
    <definedName name="ju" hidden="1">{"detail",#N/A,FALSE,"mfg";"summary",#N/A,FALSE,"mfg"}</definedName>
    <definedName name="judy" localSheetId="13" hidden="1">{#N/A,#N/A,FALSE,"Pharm";#N/A,#N/A,FALSE,"WWCM"}</definedName>
    <definedName name="judy" hidden="1">{#N/A,#N/A,FALSE,"Pharm";#N/A,#N/A,FALSE,"WWCM"}</definedName>
    <definedName name="judy1" localSheetId="13" hidden="1">{#N/A,#N/A,FALSE,"Pharm";#N/A,#N/A,FALSE,"WWCM"}</definedName>
    <definedName name="judy1" hidden="1">{#N/A,#N/A,FALSE,"Pharm";#N/A,#N/A,FALSE,"WWCM"}</definedName>
    <definedName name="jui" localSheetId="13" hidden="1">{"YD OTHER",#N/A,FALSE,"YTD"}</definedName>
    <definedName name="jui" hidden="1">{"YD OTHER",#N/A,FALSE,"YTD"}</definedName>
    <definedName name="juio" localSheetId="13" hidden="1">{"Page 1",#N/A,FALSE,"OpExJanVsPY";"Page 2",#N/A,FALSE,"OpExJanVsPY"}</definedName>
    <definedName name="juio" hidden="1">{"Page 1",#N/A,FALSE,"OpExJanVsPY";"Page 2",#N/A,FALSE,"OpExJanVsPY"}</definedName>
    <definedName name="jun" localSheetId="13" hidden="1">{#N/A,#N/A,FALSE,"SMT1";#N/A,#N/A,FALSE,"SMT2";#N/A,#N/A,FALSE,"Summary";#N/A,#N/A,FALSE,"Graphs";#N/A,#N/A,FALSE,"4 Panel"}</definedName>
    <definedName name="jun" hidden="1">{#N/A,#N/A,FALSE,"SMT1";#N/A,#N/A,FALSE,"SMT2";#N/A,#N/A,FALSE,"Summary";#N/A,#N/A,FALSE,"Graphs";#N/A,#N/A,FALSE,"4 Panel"}</definedName>
    <definedName name="k" localSheetId="1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WBEVMODE" hidden="1">0</definedName>
    <definedName name="kamil_export" localSheetId="13" hidden="1">{#N/A,#N/A,TRUE,"TRF97 "}</definedName>
    <definedName name="kamil_export" hidden="1">{#N/A,#N/A,TRUE,"TRF97 "}</definedName>
    <definedName name="kh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njs" localSheetId="13" hidden="1">{"detail",#N/A,FALSE,"mfg";"summary",#N/A,FALSE,"mfg"}</definedName>
    <definedName name="kinjs" hidden="1">{"detail",#N/A,FALSE,"mfg";"summary",#N/A,FALSE,"mfg"}</definedName>
    <definedName name="kip" localSheetId="13" hidden="1">{"detail",#N/A,FALSE,"mfg";"summary",#N/A,FALSE,"mfg"}</definedName>
    <definedName name="kip" hidden="1">{"detail",#N/A,FALSE,"mfg";"summary",#N/A,FALSE,"mfg"}</definedName>
    <definedName name="kıu" localSheetId="13" hidden="1">{"EVA",#N/A,FALSE,"SMT2";#N/A,#N/A,FALSE,"Summary";#N/A,#N/A,FALSE,"Graphs";#N/A,#N/A,FALSE,"4 Panel"}</definedName>
    <definedName name="kıu" hidden="1">{"EVA",#N/A,FALSE,"SMT2";#N/A,#N/A,FALSE,"Summary";#N/A,#N/A,FALSE,"Graphs";#N/A,#N/A,FALSE,"4 Panel"}</definedName>
    <definedName name="kiui" localSheetId="13" hidden="1">{#N/A,#N/A,FALSE,"ceny sur i opak (2)";#N/A,#N/A,FALSE,"ceny sur i opak (2)"}</definedName>
    <definedName name="kiui" hidden="1">{#N/A,#N/A,FALSE,"ceny sur i opak (2)";#N/A,#N/A,FALSE,"ceny sur i opak (2)"}</definedName>
    <definedName name="kjg" localSheetId="13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g" localSheetId="13" hidden="1">{"ICD Details",#N/A,FALSE,"Current Yr";"ICD Details",#N/A,FALSE,"Budget";"ICD Details",#N/A,FALSE,"Prior Year"}</definedName>
    <definedName name="kjhg" hidden="1">{"ICD Details",#N/A,FALSE,"Current Yr";"ICD Details",#N/A,FALSE,"Budget";"ICD Details",#N/A,FALSE,"Prior Year"}</definedName>
    <definedName name="kjip" localSheetId="13" hidden="1">{"detail",#N/A,FALSE,"mfg";"summary",#N/A,FALSE,"mfg"}</definedName>
    <definedName name="kjip" hidden="1">{"detail",#N/A,FALSE,"mfg";"summary",#N/A,FALSE,"mfg"}</definedName>
    <definedName name="kjk.l" localSheetId="13" hidden="1">{#N/A,#N/A,FALSE,"Produkte Erw.";#N/A,#N/A,FALSE,"Produkte Plan";#N/A,#N/A,FALSE,"Leistungen Erw.";#N/A,#N/A,FALSE,"Leistungen Plan";#N/A,#N/A,FALSE,"KA Allg.Kosten (2)";#N/A,#N/A,FALSE,"KA All.Kosten"}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localSheetId="13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localSheetId="13" hidden="1">{#N/A,"PURCHM",FALSE,"Business Analysis";#N/A,"SPADD",FALSE,"Business Analysis"}</definedName>
    <definedName name="KK" hidden="1">{#N/A,"PURCHM",FALSE,"Business Analysis";#N/A,"SPADD",FALSE,"Business Analysis"}</definedName>
    <definedName name="kk.l" localSheetId="13" hidden="1">{#N/A,#N/A,FALSE,"Produkte Erw.";#N/A,#N/A,FALSE,"Produkte Plan";#N/A,#N/A,FALSE,"Leistungen Erw.";#N/A,#N/A,FALSE,"Leistungen Plan";#N/A,#N/A,FALSE,"KA Allg.Kosten (2)";#N/A,#N/A,FALSE,"KA All.Kosten"}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k" localSheetId="13" hidden="1">{#N/A,#N/A,FALSE,"Pharm";#N/A,#N/A,FALSE,"WWCM"}</definedName>
    <definedName name="kkk" hidden="1">{#N/A,#N/A,FALSE,"Pharm";#N/A,#N/A,FALSE,"WWCM"}</definedName>
    <definedName name="kkk.llll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k.llll" localSheetId="13" hidden="1">{#N/A,#N/A,FALSE,"Umsatz 99";#N/A,#N/A,FALSE,"ER 99 "}</definedName>
    <definedName name="kkkk.llll" hidden="1">{#N/A,#N/A,FALSE,"Umsatz 99";#N/A,#N/A,FALSE,"ER 99 "}</definedName>
    <definedName name="kl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kl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kljk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localSheetId="13" hidden="1">{#N/A,#N/A,FALSE,"KA CH  (2)"}</definedName>
    <definedName name="kljklkj" hidden="1">{#N/A,#N/A,FALSE,"KA CH  (2)"}</definedName>
    <definedName name="klk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localSheetId="13" hidden="1">{#N/A,#N/A,FALSE,"Umsatz 99";#N/A,#N/A,FALSE,"ER 99 "}</definedName>
    <definedName name="klklkl" hidden="1">{#N/A,#N/A,FALSE,"Umsatz 99";#N/A,#N/A,FALSE,"ER 99 "}</definedName>
    <definedName name="klm.gtg02" localSheetId="13" hidden="1">{#N/A,#N/A,FALSE,"BS"}</definedName>
    <definedName name="klm.gtg02" hidden="1">{#N/A,#N/A,FALSE,"BS"}</definedName>
    <definedName name="klñ" localSheetId="13" hidden="1">{"AS REP",#N/A,FALSE,"EEFSNAP2";"PROP",#N/A,FALSE,"EEFSNAP2";"RISKS",#N/A,FALSE,"EEFSNAP2";"VIEW ALL",#N/A,FALSE,"EEFSNAP2"}</definedName>
    <definedName name="klñ" hidden="1">{"AS REP",#N/A,FALSE,"EEFSNAP2";"PROP",#N/A,FALSE,"EEFSNAP2";"RISKS",#N/A,FALSE,"EEFSNAP2";"VIEW ALL",#N/A,FALSE,"EEFSNAP2"}</definedName>
    <definedName name="klop" localSheetId="13" hidden="1">{#VALUE!,#N/A,TRUE,0}</definedName>
    <definedName name="klop" hidden="1">{#VALUE!,#N/A,TRUE,0}</definedName>
    <definedName name="km" localSheetId="13" hidden="1">{"pro_view",#N/A,FALSE,"EEFSNAP2";"rep_view",#N/A,FALSE,"EEFSNAP2"}</definedName>
    <definedName name="km" hidden="1">{"pro_view",#N/A,FALSE,"EEFSNAP2";"rep_view",#N/A,FALSE,"EEFSNAP2"}</definedName>
    <definedName name="köäklöl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u" localSheetId="13" hidden="1">{"detail",#N/A,FALSE,"mfg";"summary",#N/A,FALSE,"mfg"}</definedName>
    <definedName name="kou" hidden="1">{"detail",#N/A,FALSE,"mfg";"summary",#N/A,FALSE,"mfg"}</definedName>
    <definedName name="ksdkdsk" hidden="1">#REF!</definedName>
    <definedName name="kslkjkjlkjd" localSheetId="13" hidden="1">{#N/A,#N/A,FALSE,"REPORT"}</definedName>
    <definedName name="kslkjkjlkjd" hidden="1">{#N/A,#N/A,FALSE,"REPORT"}</definedName>
    <definedName name="ldkeir" localSheetId="13" hidden="1">{#N/A,"PURCHM",FALSE,"Business Analysis";#N/A,"SPADD",FALSE,"Business Analysis"}</definedName>
    <definedName name="ldkeir" hidden="1">{#N/A,"PURCHM",FALSE,"Business Analysis";#N/A,"SPADD",FALSE,"Business Analysis"}</definedName>
    <definedName name="lea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e" localSheetId="13" hidden="1">{#N/A,#N/A,FALSE,"Pharm";#N/A,#N/A,FALSE,"WWCM"}</definedName>
    <definedName name="lee" hidden="1">{#N/A,#N/A,FALSE,"Pharm";#N/A,#N/A,FALSE,"WWCM"}</definedName>
    <definedName name="lfdlfa" localSheetId="13" hidden="1">{#N/A,#N/A,FALSE,"Pharm";#N/A,#N/A,FALSE,"WWCM"}</definedName>
    <definedName name="lfdlfa" hidden="1">{#N/A,#N/A,FALSE,"Pharm";#N/A,#N/A,FALSE,"WWCM"}</definedName>
    <definedName name="lflf" localSheetId="13" hidden="1">{#N/A,#N/A,FALSE,"Pharm";#N/A,#N/A,FALSE,"WWCM"}</definedName>
    <definedName name="lflf" hidden="1">{#N/A,#N/A,FALSE,"Pharm";#N/A,#N/A,FALSE,"WWCM"}</definedName>
    <definedName name="lhjlkjlhklhljl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ibet" localSheetId="13" hidden="1">{#N/A,#N/A,FALSE,"EARNINGS";#N/A,#N/A,FALSE,"FINANCIAL";#N/A,#N/A,FALSE,"OPERATIONAL"}</definedName>
    <definedName name="Libet" hidden="1">{#N/A,#N/A,FALSE,"EARNINGS";#N/A,#N/A,FALSE,"FINANCIAL";#N/A,#N/A,FALSE,"OPERATIONAL"}</definedName>
    <definedName name="lıl" localSheetId="13" hidden="1">{#N/A,#N/A,FALSE,"SMT1";#N/A,#N/A,FALSE,"SMT2";#N/A,#N/A,FALSE,"Summary";#N/A,#N/A,FALSE,"Graphs";#N/A,#N/A,FALSE,"4 Panel"}</definedName>
    <definedName name="lıl" hidden="1">{#N/A,#N/A,FALSE,"SMT1";#N/A,#N/A,FALSE,"SMT2";#N/A,#N/A,FALSE,"Summary";#N/A,#N/A,FALSE,"Graphs";#N/A,#N/A,FALSE,"4 Panel"}</definedName>
    <definedName name="ListOffset" hidden="1">1</definedName>
    <definedName name="lj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kj" localSheetId="13" hidden="1">{"detail",#N/A,FALSE,"mfg";"summary",#N/A,FALSE,"mfg"}</definedName>
    <definedName name="lkj" hidden="1">{"detail",#N/A,FALSE,"mfg";"summary",#N/A,FALSE,"mfg"}</definedName>
    <definedName name="lkl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mn" localSheetId="13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l" localSheetId="13" hidden="1">{"'TYPE (2)'!$A$1:$Q$76"}</definedName>
    <definedName name="ll" hidden="1">{"'TYPE (2)'!$A$1:$Q$76"}</definedName>
    <definedName name="ll.l" localSheetId="13" hidden="1">{#N/A,#N/A,FALSE,"Produkte Erw.";#N/A,#N/A,FALSE,"Produkte Plan";#N/A,#N/A,FALSE,"Leistungen Erw.";#N/A,#N/A,FALSE,"Leistungen Plan";#N/A,#N/A,FALSE,"KA Allg.Kosten (2)";#N/A,#N/A,FALSE,"KA All.Kosten"}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k" localSheetId="13" hidden="1">{"pro_view",#N/A,FALSE,"EEFSNAP2";"rep_view",#N/A,FALSE,"EEFSNAP2"}</definedName>
    <definedName name="llk" hidden="1">{"pro_view",#N/A,FALSE,"EEFSNAP2";"rep_view",#N/A,FALSE,"EEFSNAP2"}</definedName>
    <definedName name="lll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lll" localSheetId="13" hidden="1">{"detail",#N/A,FALSE,"mfg";"summary",#N/A,FALSE,"mfg"}</definedName>
    <definedName name="llllll" hidden="1">{"detail",#N/A,FALSE,"mfg";"summary",#N/A,FALSE,"mfg"}</definedName>
    <definedName name="llp" localSheetId="13" hidden="1">{"YD LPH2",#N/A,FALSE,"YTD"}</definedName>
    <definedName name="llp" hidden="1">{"YD LPH2",#N/A,FALSE,"YTD"}</definedName>
    <definedName name="lñ" localSheetId="13" hidden="1">{"sales growth",#N/A,FALSE,"summary";"oper income",#N/A,FALSE,"summary";"oros rank",#N/A,FALSE,"summary";"net assets",#N/A,FALSE,"summary";"asset turnover",#N/A,FALSE,"summary";"orona",#N/A,FALSE,"summary"}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rre" localSheetId="13" hidden="1">{#N/A,#N/A,FALSE,"Pharm";#N/A,#N/A,FALSE,"WWCM"}</definedName>
    <definedName name="lnrre" hidden="1">{#N/A,#N/A,FALSE,"Pharm";#N/A,#N/A,FALSE,"WWCM"}</definedName>
    <definedName name="lo" localSheetId="13" hidden="1">{#VALUE!,#N/A,TRUE,0}</definedName>
    <definedName name="lo" hidden="1">{#VALUE!,#N/A,TRUE,0}</definedName>
    <definedName name="loh" localSheetId="13" hidden="1">{#N/A,#N/A,FALSE,"Formuly"}</definedName>
    <definedName name="loh" hidden="1">{#N/A,#N/A,FALSE,"Formuly"}</definedName>
    <definedName name="lol" hidden="1">#REF!</definedName>
    <definedName name="loll" localSheetId="13" hidden="1">{#N/A,#N/A,FALSE,"Full";#N/A,#N/A,FALSE,"Half";#N/A,#N/A,FALSE,"Op Expenses";#N/A,#N/A,FALSE,"Cap Charge";#N/A,#N/A,FALSE,"Cost C";#N/A,#N/A,FALSE,"PP&amp;E";#N/A,#N/A,FALSE,"R&amp;D"}</definedName>
    <definedName name="loll" hidden="1">{#N/A,#N/A,FALSE,"Full";#N/A,#N/A,FALSE,"Half";#N/A,#N/A,FALSE,"Op Expenses";#N/A,#N/A,FALSE,"Cap Charge";#N/A,#N/A,FALSE,"Cost C";#N/A,#N/A,FALSE,"PP&amp;E";#N/A,#N/A,FALSE,"R&amp;D"}</definedName>
    <definedName name="lop" localSheetId="13" hidden="1">{"detail",#N/A,FALSE,"mfg";"summary",#N/A,FALSE,"mfg"}</definedName>
    <definedName name="lop" hidden="1">{"detail",#N/A,FALSE,"mfg";"summary",#N/A,FALSE,"mfg"}</definedName>
    <definedName name="love" localSheetId="13" hidden="1">{"PAGE 1",#N/A,FALSE,"ES-01-XX";"PAGE 2",#N/A,FALSE,"ES-01-XX"}</definedName>
    <definedName name="love" hidden="1">{"PAGE 1",#N/A,FALSE,"ES-01-XX";"PAGE 2",#N/A,FALSE,"ES-01-XX"}</definedName>
    <definedName name="lpok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qd" localSheetId="13" hidden="1">{#N/A,#N/A,FALSE,"CNS";#N/A,#N/A,FALSE,"Serz";#N/A,#N/A,FALSE,"Ace"}</definedName>
    <definedName name="lqd" hidden="1">{#N/A,#N/A,FALSE,"CNS";#N/A,#N/A,FALSE,"Serz";#N/A,#N/A,FALSE,"Ace"}</definedName>
    <definedName name="lslsl" hidden="1">#REF!</definedName>
    <definedName name="lui" localSheetId="13" hidden="1">{#N/A,#N/A,TRUE,"TRF97 "}</definedName>
    <definedName name="lui" hidden="1">{#N/A,#N/A,TRUE,"TRF97 "}</definedName>
    <definedName name="luy" localSheetId="13" hidden="1">{#N/A,#N/A,FALSE,"SMT1";#N/A,#N/A,FALSE,"SMT2";#N/A,#N/A,FALSE,"Summary";#N/A,#N/A,FALSE,"Graphs";#N/A,#N/A,FALSE,"4 Panel"}</definedName>
    <definedName name="luy" hidden="1">{#N/A,#N/A,FALSE,"SMT1";#N/A,#N/A,FALSE,"SMT2";#N/A,#N/A,FALSE,"Summary";#N/A,#N/A,FALSE,"Graphs";#N/A,#N/A,FALSE,"4 Panel"}</definedName>
    <definedName name="m" localSheetId="13" hidden="1">{#N/A,#N/A,FALSE,"CNS";#N/A,#N/A,FALSE,"Serz";#N/A,#N/A,FALSE,"Ace"}</definedName>
    <definedName name="m" hidden="1">{#N/A,#N/A,FALSE,"CNS";#N/A,#N/A,FALSE,"Serz";#N/A,#N/A,FALSE,"Ace"}</definedName>
    <definedName name="mai" localSheetId="13" hidden="1">{#N/A,#N/A,FALSE,"9709 (2)"}</definedName>
    <definedName name="mai" hidden="1">{#N/A,#N/A,FALSE,"9709 (2)"}</definedName>
    <definedName name="maji" localSheetId="13" hidden="1">{"detail",#N/A,FALSE,"mfg";"summary",#N/A,FALSE,"mfg"}</definedName>
    <definedName name="maji" hidden="1">{"detail",#N/A,FALSE,"mfg";"summary",#N/A,FALSE,"mfg"}</definedName>
    <definedName name="mamem" localSheetId="13" hidden="1">{#N/A,#N/A,FALSE,"REPORT"}</definedName>
    <definedName name="mamem" hidden="1">{#N/A,#N/A,FALSE,"REPORT"}</definedName>
    <definedName name="man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man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MarketingB10" localSheetId="13" hidden="1">{"'TYPE (2)'!$A$1:$Q$76"}</definedName>
    <definedName name="MarketingB10" hidden="1">{"'TYPE (2)'!$A$1:$Q$76"}</definedName>
    <definedName name="mcm" localSheetId="13" hidden="1">{"Pèrdues i Guanys analític.Català",#N/A,FALSE,"Català";"Pèrdues i G. analític.castellà",#N/A,FALSE,"Castellà"}</definedName>
    <definedName name="mcm" hidden="1">{"Pèrdues i Guanys analític.Català",#N/A,FALSE,"Català";"Pèrdues i G. analític.castellà",#N/A,FALSE,"Castellà"}</definedName>
    <definedName name="mdl" localSheetId="13" hidden="1">{#N/A,#N/A,FALSE,"REPORT"}</definedName>
    <definedName name="mdl" hidden="1">{#N/A,#N/A,FALSE,"REPORT"}</definedName>
    <definedName name="mfoew" localSheetId="13" hidden="1">{#N/A,"PURCHM",FALSE,"Business Analysis";#N/A,"SPADD",FALSE,"Business Analysis"}</definedName>
    <definedName name="mfoew" hidden="1">{#N/A,"PURCHM",FALSE,"Business Analysis";#N/A,"SPADD",FALSE,"Business Analysis"}</definedName>
    <definedName name="min" localSheetId="13" hidden="1">{#N/A,#N/A,FALSE,"REPORT"}</definedName>
    <definedName name="min" hidden="1">{#N/A,#N/A,FALSE,"REPORT"}</definedName>
    <definedName name="mina" localSheetId="13" hidden="1">{#N/A,#N/A,FALSE,"REPORT"}</definedName>
    <definedName name="mina" hidden="1">{#N/A,#N/A,FALSE,"REPORT"}</definedName>
    <definedName name="miwukls" localSheetId="13" hidden="1">{"detail",#N/A,FALSE,"mfg";"summary",#N/A,FALSE,"mfg"}</definedName>
    <definedName name="miwukls" hidden="1">{"detail",#N/A,FALSE,"mfg";"summary",#N/A,FALSE,"mfg"}</definedName>
    <definedName name="mj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k" localSheetId="13" hidden="1">{"detail",#N/A,FALSE,"mfg";"summary",#N/A,FALSE,"mfg"}</definedName>
    <definedName name="mk" hidden="1">{"detail",#N/A,FALSE,"mfg";"summary",#N/A,FALSE,"mfg"}</definedName>
    <definedName name="mkl" localSheetId="13" hidden="1">{"pro_view",#N/A,FALSE,"EEFSNAP2";"rep_view",#N/A,FALSE,"EEFSNAP2"}</definedName>
    <definedName name="mkl" hidden="1">{"pro_view",#N/A,FALSE,"EEFSNAP2";"rep_view",#N/A,FALSE,"EEFSNAP2"}</definedName>
    <definedName name="MKTB10" localSheetId="13" hidden="1">{"'TYPE (2)'!$A$1:$Q$76"}</definedName>
    <definedName name="MKTB10" hidden="1">{"'TYPE (2)'!$A$1:$Q$76"}</definedName>
    <definedName name="mleme" localSheetId="13" hidden="1">{#N/A,#N/A,FALSE,"Pharm";#N/A,#N/A,FALSE,"WWCM"}</definedName>
    <definedName name="mleme" hidden="1">{#N/A,#N/A,FALSE,"Pharm";#N/A,#N/A,FALSE,"WWCM"}</definedName>
    <definedName name="mlkj" localSheetId="13" hidden="1">{#N/A,#N/A,FALSE,"Formuly"}</definedName>
    <definedName name="mlkj" hidden="1">{#N/A,#N/A,FALSE,"Formuly"}</definedName>
    <definedName name="mlm" localSheetId="13" hidden="1">{#N/A,#N/A,FALSE,"ceny sur i opak (2)"}</definedName>
    <definedName name="mlm" hidden="1">{#N/A,#N/A,FALSE,"ceny sur i opak (2)"}</definedName>
    <definedName name="mlw" localSheetId="13" hidden="1">{#N/A,#N/A,FALSE,"Pharm";#N/A,#N/A,FALSE,"WWCM"}</definedName>
    <definedName name="mlw" hidden="1">{#N/A,#N/A,FALSE,"Pharm";#N/A,#N/A,FALSE,"WWCM"}</definedName>
    <definedName name="mm" localSheetId="13" hidden="1">{"vol data",#N/A,FALSE,"Datasheet";"vol graph",#N/A,FALSE,"Volume";"price data",#N/A,FALSE,"Datasheet";"price graph",#N/A,FALSE,"Price";"dp data",#N/A,FALSE,"Datasheet";"dp graph",#N/A,FALSE,"DirectProfit"}</definedName>
    <definedName name="mm" hidden="1">{"vol data",#N/A,FALSE,"Datasheet";"vol graph",#N/A,FALSE,"Volume";"price data",#N/A,FALSE,"Datasheet";"price graph",#N/A,FALSE,"Price";"dp data",#N/A,FALSE,"Datasheet";"dp graph",#N/A,FALSE,"DirectProfit"}</definedName>
    <definedName name="mmk" localSheetId="13" hidden="1">{"Pg1",#N/A,FALSE,"OpExYTDvsBud";"Pg2",#N/A,FALSE,"OpExYTDvsBud"}</definedName>
    <definedName name="mmk" hidden="1">{"Pg1",#N/A,FALSE,"OpExYTDvsBud";"Pg2",#N/A,FALSE,"OpExYTDvsBud"}</definedName>
    <definedName name="mmm" localSheetId="13" hidden="1">{#N/A,"PURCHM",FALSE,"Business Analysis";#N/A,"SPADD",FALSE,"Business Analysis"}</definedName>
    <definedName name="mmm" hidden="1">{#N/A,"PURCHM",FALSE,"Business Analysis";#N/A,"SPADD",FALSE,"Business Analysis"}</definedName>
    <definedName name="mmp" localSheetId="13" hidden="1">{"detail",#N/A,FALSE,"mfg";"summary",#N/A,FALSE,"mfg"}</definedName>
    <definedName name="mmp" hidden="1">{"detail",#N/A,FALSE,"mfg";"summary",#N/A,FALSE,"mfg"}</definedName>
    <definedName name="mn" localSheetId="13" hidden="1">{"detail",#N/A,FALSE,"mfg";"summary",#N/A,FALSE,"mfg"}</definedName>
    <definedName name="mn" hidden="1">{"detail",#N/A,FALSE,"mfg";"summary",#N/A,FALSE,"mfg"}</definedName>
    <definedName name="mnbv" localSheetId="13" hidden="1">{"Month Summary",#N/A,FALSE,"Summary";"Total Details",#N/A,FALSE,"Current Yr";"Polymers Details",#N/A,FALSE,"Current Yr";"Performance Details",#N/A,FALSE,"Current Yr";"ICD Details",#N/A,FALSE,"Current Yr"}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localSheetId="13" hidden="1">{"detail",#N/A,FALSE,"mfg";"summary",#N/A,FALSE,"mfg"}</definedName>
    <definedName name="mnmn" hidden="1">{"detail",#N/A,FALSE,"mfg";"summary",#N/A,FALSE,"mfg"}</definedName>
    <definedName name="mnnb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okp" localSheetId="13" hidden="1">{"QTD_LPO2N2",#N/A,FALSE,"QTD"}</definedName>
    <definedName name="mokp" hidden="1">{"QTD_LPO2N2",#N/A,FALSE,"QTD"}</definedName>
    <definedName name="mop" localSheetId="13" hidden="1">{#VALUE!,#N/A,TRUE,0}</definedName>
    <definedName name="mop" hidden="1">{#VALUE!,#N/A,TRUE,0}</definedName>
    <definedName name="mplmlh" localSheetId="13" hidden="1">{#VALUE!,#N/A,TRUE,0}</definedName>
    <definedName name="mplmlh" hidden="1">{#VALUE!,#N/A,TRUE,0}</definedName>
    <definedName name="mw" localSheetId="13" hidden="1">{#N/A,#N/A,FALSE,"Pharm";#N/A,#N/A,FALSE,"WWCM"}</definedName>
    <definedName name="mw" hidden="1">{#N/A,#N/A,FALSE,"Pharm";#N/A,#N/A,FALSE,"WWCM"}</definedName>
    <definedName name="n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n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n5rts" localSheetId="13" hidden="1">{"Balance Sheet",#N/A,FALSE,"CBR NAM Consolidated vs. Plan";"Cash Flows",#N/A,FALSE,"CBR NAM Consolidated vs. Plan"}</definedName>
    <definedName name="n5rts" hidden="1">{"Balance Sheet",#N/A,FALSE,"CBR NAM Consolidated vs. Plan";"Cash Flows",#N/A,FALSE,"CBR NAM Consolidated vs. Plan"}</definedName>
    <definedName name="nam90ng" localSheetId="13" hidden="1">{"detail",#N/A,FALSE,"mfg";"summary",#N/A,FALSE,"mfg"}</definedName>
    <definedName name="nam90ng" hidden="1">{"detail",#N/A,FALSE,"mfg";"summary",#N/A,FALSE,"mfg"}</definedName>
    <definedName name="nam9njk" localSheetId="13" hidden="1">{"detail",#N/A,FALSE,"mfg";"summary",#N/A,FALSE,"mfg"}</definedName>
    <definedName name="nam9njk" hidden="1">{"detail",#N/A,FALSE,"mfg";"summary",#N/A,FALSE,"mfg"}</definedName>
    <definedName name="name" localSheetId="13" hidden="1">{"detail",#N/A,FALSE,"mfg";"summary",#N/A,FALSE,"mfg"}</definedName>
    <definedName name="name" hidden="1">{"detail",#N/A,FALSE,"mfg";"summary",#N/A,FALSE,"mfg"}</definedName>
    <definedName name="name1" localSheetId="13" hidden="1">{"detail",#N/A,FALSE,"mfg";"summary",#N/A,FALSE,"mfg"}</definedName>
    <definedName name="name1" hidden="1">{"detail",#N/A,FALSE,"mfg";"summary",#N/A,FALSE,"mfg"}</definedName>
    <definedName name="name10" localSheetId="13" hidden="1">{"detail",#N/A,FALSE,"mfg";"summary",#N/A,FALSE,"mfg"}</definedName>
    <definedName name="name10" hidden="1">{"detail",#N/A,FALSE,"mfg";"summary",#N/A,FALSE,"mfg"}</definedName>
    <definedName name="name101" localSheetId="13" hidden="1">{"detail",#N/A,FALSE,"mfg";"summary",#N/A,FALSE,"mfg"}</definedName>
    <definedName name="name101" hidden="1">{"detail",#N/A,FALSE,"mfg";"summary",#N/A,FALSE,"mfg"}</definedName>
    <definedName name="name102" localSheetId="13" hidden="1">{"detail",#N/A,FALSE,"mfg";"summary",#N/A,FALSE,"mfg"}</definedName>
    <definedName name="name102" hidden="1">{"detail",#N/A,FALSE,"mfg";"summary",#N/A,FALSE,"mfg"}</definedName>
    <definedName name="name11" localSheetId="13" hidden="1">{"detail",#N/A,FALSE,"mfg";"summary",#N/A,FALSE,"mfg"}</definedName>
    <definedName name="name11" hidden="1">{"detail",#N/A,FALSE,"mfg";"summary",#N/A,FALSE,"mfg"}</definedName>
    <definedName name="name12" localSheetId="13" hidden="1">{"detail",#N/A,FALSE,"mfg";"summary",#N/A,FALSE,"mfg"}</definedName>
    <definedName name="name12" hidden="1">{"detail",#N/A,FALSE,"mfg";"summary",#N/A,FALSE,"mfg"}</definedName>
    <definedName name="name2" localSheetId="13" hidden="1">{"detail",#N/A,FALSE,"mfg";"summary",#N/A,FALSE,"mfg"}</definedName>
    <definedName name="name2" hidden="1">{"detail",#N/A,FALSE,"mfg";"summary",#N/A,FALSE,"mfg"}</definedName>
    <definedName name="name202" localSheetId="13" hidden="1">{"detail",#N/A,FALSE,"mfg";"summary",#N/A,FALSE,"mfg"}</definedName>
    <definedName name="name202" hidden="1">{"detail",#N/A,FALSE,"mfg";"summary",#N/A,FALSE,"mfg"}</definedName>
    <definedName name="name203" localSheetId="13" hidden="1">{"detail",#N/A,FALSE,"mfg";"summary",#N/A,FALSE,"mfg"}</definedName>
    <definedName name="name203" hidden="1">{"detail",#N/A,FALSE,"mfg";"summary",#N/A,FALSE,"mfg"}</definedName>
    <definedName name="name212" localSheetId="13" hidden="1">{"detail",#N/A,FALSE,"mfg";"summary",#N/A,FALSE,"mfg"}</definedName>
    <definedName name="name212" hidden="1">{"detail",#N/A,FALSE,"mfg";"summary",#N/A,FALSE,"mfg"}</definedName>
    <definedName name="name213" localSheetId="13" hidden="1">{"detail",#N/A,FALSE,"mfg";"summary",#N/A,FALSE,"mfg"}</definedName>
    <definedName name="name213" hidden="1">{"detail",#N/A,FALSE,"mfg";"summary",#N/A,FALSE,"mfg"}</definedName>
    <definedName name="name31" localSheetId="13" hidden="1">{"detail",#N/A,FALSE,"mfg";"summary",#N/A,FALSE,"mfg"}</definedName>
    <definedName name="name31" hidden="1">{"detail",#N/A,FALSE,"mfg";"summary",#N/A,FALSE,"mfg"}</definedName>
    <definedName name="name32" localSheetId="13" hidden="1">{"detail",#N/A,FALSE,"mfg";"summary",#N/A,FALSE,"mfg"}</definedName>
    <definedName name="name32" hidden="1">{"detail",#N/A,FALSE,"mfg";"summary",#N/A,FALSE,"mfg"}</definedName>
    <definedName name="name34" localSheetId="13" hidden="1">{"detail",#N/A,FALSE,"mfg";"summary",#N/A,FALSE,"mfg"}</definedName>
    <definedName name="name34" hidden="1">{"detail",#N/A,FALSE,"mfg";"summary",#N/A,FALSE,"mfg"}</definedName>
    <definedName name="name35" localSheetId="13" hidden="1">{"detail",#N/A,FALSE,"mfg";"summary",#N/A,FALSE,"mfg"}</definedName>
    <definedName name="name35" hidden="1">{"detail",#N/A,FALSE,"mfg";"summary",#N/A,FALSE,"mfg"}</definedName>
    <definedName name="NAME41" localSheetId="13" hidden="1">{"detail",#N/A,FALSE,"mfg";"summary",#N/A,FALSE,"mfg"}</definedName>
    <definedName name="NAME41" hidden="1">{"detail",#N/A,FALSE,"mfg";"summary",#N/A,FALSE,"mfg"}</definedName>
    <definedName name="name412" localSheetId="13" hidden="1">{"detail",#N/A,FALSE,"mfg";"summary",#N/A,FALSE,"mfg"}</definedName>
    <definedName name="name412" hidden="1">{"detail",#N/A,FALSE,"mfg";"summary",#N/A,FALSE,"mfg"}</definedName>
    <definedName name="name413" localSheetId="13" hidden="1">{"detail",#N/A,FALSE,"mfg";"summary",#N/A,FALSE,"mfg"}</definedName>
    <definedName name="name413" hidden="1">{"detail",#N/A,FALSE,"mfg";"summary",#N/A,FALSE,"mfg"}</definedName>
    <definedName name="name42" localSheetId="13" hidden="1">{"detail",#N/A,FALSE,"mfg";"summary",#N/A,FALSE,"mfg"}</definedName>
    <definedName name="name42" hidden="1">{"detail",#N/A,FALSE,"mfg";"summary",#N/A,FALSE,"mfg"}</definedName>
    <definedName name="name45" localSheetId="13" hidden="1">{"detail",#N/A,FALSE,"mfg";"summary",#N/A,FALSE,"mfg"}</definedName>
    <definedName name="name45" hidden="1">{"detail",#N/A,FALSE,"mfg";"summary",#N/A,FALSE,"mfg"}</definedName>
    <definedName name="name51" localSheetId="13" hidden="1">{"detail",#N/A,FALSE,"mfg";"summary",#N/A,FALSE,"mfg"}</definedName>
    <definedName name="name51" hidden="1">{"detail",#N/A,FALSE,"mfg";"summary",#N/A,FALSE,"mfg"}</definedName>
    <definedName name="name54ghs" localSheetId="13" hidden="1">{"detail",#N/A,FALSE,"mfg";"summary",#N/A,FALSE,"mfg"}</definedName>
    <definedName name="name54ghs" hidden="1">{"detail",#N/A,FALSE,"mfg";"summary",#N/A,FALSE,"mfg"}</definedName>
    <definedName name="name56a" localSheetId="13" hidden="1">{"detail",#N/A,FALSE,"mfg";"summary",#N/A,FALSE,"mfg"}</definedName>
    <definedName name="name56a" hidden="1">{"detail",#N/A,FALSE,"mfg";"summary",#N/A,FALSE,"mfg"}</definedName>
    <definedName name="name56a56" localSheetId="13" hidden="1">{"detail",#N/A,FALSE,"mfg";"summary",#N/A,FALSE,"mfg"}</definedName>
    <definedName name="name56a56" hidden="1">{"detail",#N/A,FALSE,"mfg";"summary",#N/A,FALSE,"mfg"}</definedName>
    <definedName name="name61" localSheetId="13" hidden="1">{"detail",#N/A,FALSE,"mfg";"summary",#N/A,FALSE,"mfg"}</definedName>
    <definedName name="name61" hidden="1">{"detail",#N/A,FALSE,"mfg";"summary",#N/A,FALSE,"mfg"}</definedName>
    <definedName name="name71" localSheetId="13" hidden="1">{"detail",#N/A,FALSE,"mfg";"summary",#N/A,FALSE,"mfg"}</definedName>
    <definedName name="name71" hidden="1">{"detail",#N/A,FALSE,"mfg";"summary",#N/A,FALSE,"mfg"}</definedName>
    <definedName name="name89shj" localSheetId="13" hidden="1">{"detail",#N/A,FALSE,"mfg";"summary",#N/A,FALSE,"mfg"}</definedName>
    <definedName name="name89shj" hidden="1">{"detail",#N/A,FALSE,"mfg";"summary",#N/A,FALSE,"mfg"}</definedName>
    <definedName name="namea101" localSheetId="13" hidden="1">{"detail",#N/A,FALSE,"mfg";"summary",#N/A,FALSE,"mfg"}</definedName>
    <definedName name="namea101" hidden="1">{"detail",#N/A,FALSE,"mfg";"summary",#N/A,FALSE,"mfg"}</definedName>
    <definedName name="nameb45" localSheetId="13" hidden="1">{"detail",#N/A,FALSE,"mfg";"summary",#N/A,FALSE,"mfg"}</definedName>
    <definedName name="nameb45" hidden="1">{"detail",#N/A,FALSE,"mfg";"summary",#N/A,FALSE,"mfg"}</definedName>
    <definedName name="nameiges" localSheetId="13" hidden="1">{"detail",#N/A,FALSE,"mfg";"summary",#N/A,FALSE,"mfg"}</definedName>
    <definedName name="nameiges" hidden="1">{"detail",#N/A,FALSE,"mfg";"summary",#N/A,FALSE,"mfg"}</definedName>
    <definedName name="NASS" localSheetId="13" hidden="1">{#N/A,#N/A,TRUE,"TRF97 "}</definedName>
    <definedName name="NASS" hidden="1">{#N/A,#N/A,TRUE,"TRF97 "}</definedName>
    <definedName name="nbhj" localSheetId="13" hidden="1">{"QTD_LPO2N2",#N/A,FALSE,"QTD";"QTD_HYCO",#N/A,FALSE,"QTD";"QTD_LOUISIANA",#N/A,FALSE,"QTD";"QTD_GENERALH2",#N/A,FALSE,"QTD";"QTD_PACKAGE",#N/A,FALSE,"QTD";"QTD_PRS",#N/A,FALSE,"QTD";"QTD_OTHER",#N/A,FALSE,"QTD"}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n" localSheetId="13" hidden="1">{#N/A,#N/A,FALSE,"Pharm";#N/A,#N/A,FALSE,"WWCM"}</definedName>
    <definedName name="nbn" hidden="1">{#N/A,#N/A,FALSE,"Pharm";#N/A,#N/A,FALSE,"WWCM"}</definedName>
    <definedName name="nbv" localSheetId="13" hidden="1">{"Polymers Details",#N/A,FALSE,"Current Yr";"Polymer Details",#N/A,FALSE,"Budget";"Polymer Details",#N/A,FALSE,"Prior Year"}</definedName>
    <definedName name="nbv" hidden="1">{"Polymers Details",#N/A,FALSE,"Current Yr";"Polymer Details",#N/A,FALSE,"Budget";"Polymer Details",#N/A,FALSE,"Prior Year"}</definedName>
    <definedName name="nbvc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djsnjds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ndjsnjds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new" localSheetId="1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name" localSheetId="13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ame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ame2" localSheetId="13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ame2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ame3" localSheetId="13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ame3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amee" localSheetId="13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amee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ameee" localSheetId="13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ameee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newnewnew" localSheetId="13" hidden="1">{#N/A,#N/A,FALSE,"Pharm";#N/A,#N/A,FALSE,"WWCM"}</definedName>
    <definedName name="newnewnew" hidden="1">{#N/A,#N/A,FALSE,"Pharm";#N/A,#N/A,FALSE,"WWCM"}</definedName>
    <definedName name="nh" localSheetId="13" hidden="1">{"AS REP",#N/A,FALSE,"EEFSNAP2";"PROP",#N/A,FALSE,"EEFSNAP2";"RISKS",#N/A,FALSE,"EEFSNAP2";"VIEW ALL",#N/A,FALSE,"EEFSNAP2"}</definedName>
    <definedName name="nh" hidden="1">{"AS REP",#N/A,FALSE,"EEFSNAP2";"PROP",#N/A,FALSE,"EEFSNAP2";"RISKS",#N/A,FALSE,"EEFSNAP2";"VIEW ALL",#N/A,FALSE,"EEFSNAP2"}</definedName>
    <definedName name="nhu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jnsh" localSheetId="13" hidden="1">{"detail",#N/A,FALSE,"mfg";"summary",#N/A,FALSE,"mfg"}</definedName>
    <definedName name="nijnsh" hidden="1">{"detail",#N/A,FALSE,"mfg";"summary",#N/A,FALSE,"mfg"}</definedName>
    <definedName name="nj9km" localSheetId="13" hidden="1">{"detail",#N/A,FALSE,"mfg";"summary",#N/A,FALSE,"mfg"}</definedName>
    <definedName name="nj9km" hidden="1">{"detail",#N/A,FALSE,"mfg";"summary",#N/A,FALSE,"mfg"}</definedName>
    <definedName name="njhfds" localSheetId="13" hidden="1">{#N/A,"PURCHM",FALSE,"Business Analysis";#N/A,"SPADD",FALSE,"Business Analysis"}</definedName>
    <definedName name="njhfds" hidden="1">{#N/A,"PURCHM",FALSE,"Business Analysis";#N/A,"SPADD",FALSE,"Business Analysis"}</definedName>
    <definedName name="njhgf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njhgf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njis76" localSheetId="13" hidden="1">{"detail",#N/A,FALSE,"mfg";"summary",#N/A,FALSE,"mfg"}</definedName>
    <definedName name="njis76" hidden="1">{"detail",#N/A,FALSE,"mfg";"summary",#N/A,FALSE,"mfg"}</definedName>
    <definedName name="njkjsh" localSheetId="13" hidden="1">{"detail",#N/A,FALSE,"mfg";"summary",#N/A,FALSE,"mfg"}</definedName>
    <definedName name="njkjsh" hidden="1">{"detail",#N/A,FALSE,"mfg";"summary",#N/A,FALSE,"mfg"}</definedName>
    <definedName name="njmwqhde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njmwqhde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nkla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nkla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nkmi9c" localSheetId="13" hidden="1">{#N/A,"PURCHM",FALSE,"Business Analysis";#N/A,"SPADD",FALSE,"Business Analysis"}</definedName>
    <definedName name="nkmi9c" hidden="1">{#N/A,"PURCHM",FALSE,"Business Analysis";#N/A,"SPADD",FALSE,"Business Analysis"}</definedName>
    <definedName name="ñlkj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ñl" localSheetId="13" hidden="1">{"pro_view",#N/A,FALSE,"EEFSNAP2";"rep_view",#N/A,FALSE,"EEFSNAP2"}</definedName>
    <definedName name="ñlñl" hidden="1">{"pro_view",#N/A,FALSE,"EEFSNAP2";"rep_view",#N/A,FALSE,"EEFSNAP2"}</definedName>
    <definedName name="nmnm" localSheetId="13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ndew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nndew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nnh" localSheetId="13" hidden="1">{"Pa1",#N/A,FALSE,"OpExYTDvsPY";"Pa2",#N/A,FALSE,"OpExYTDvsPY"}</definedName>
    <definedName name="nnh" hidden="1">{"Pa1",#N/A,FALSE,"OpExYTDvsPY";"Pa2",#N/A,FALSE,"OpExYTDvsPY"}</definedName>
    <definedName name="nnnn" localSheetId="13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nnnn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noteDEP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uv" localSheetId="13" hidden="1">{#N/A,#N/A,FALSE,"Pharm";#N/A,#N/A,FALSE,"WWCM"}</definedName>
    <definedName name="nouv" hidden="1">{#N/A,#N/A,FALSE,"Pharm";#N/A,#N/A,FALSE,"WWCM"}</definedName>
    <definedName name="novembre" localSheetId="13" hidden="1">{#N/A,#N/A,FALSE,"9709 (2)"}</definedName>
    <definedName name="novembre" hidden="1">{#N/A,#N/A,FALSE,"9709 (2)"}</definedName>
    <definedName name="ñp" localSheetId="13" hidden="1">{#N/A,"PURCHM",FALSE,"Business Analysis";#N/A,"SPADD",FALSE,"Business Analysis"}</definedName>
    <definedName name="ñp" hidden="1">{#N/A,"PURCHM",FALSE,"Business Analysis";#N/A,"SPADD",FALSE,"Business Analysis"}</definedName>
    <definedName name="nrtr" localSheetId="13" hidden="1">{"EVA",#N/A,FALSE,"SMT2";#N/A,#N/A,FALSE,"Summary";#N/A,#N/A,FALSE,"Graphs";#N/A,#N/A,FALSE,"4 Panel"}</definedName>
    <definedName name="nrtr" hidden="1">{"EVA",#N/A,FALSE,"SMT2";#N/A,#N/A,FALSE,"Summary";#N/A,#N/A,FALSE,"Graphs";#N/A,#N/A,FALSE,"4 Panel"}</definedName>
    <definedName name="NS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NS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nuijh467" localSheetId="13" hidden="1">{"detail",#N/A,FALSE,"mfg";"summary",#N/A,FALSE,"mfg"}</definedName>
    <definedName name="nuijh467" hidden="1">{"detail",#N/A,FALSE,"mfg";"summary",#N/A,FALSE,"mfg"}</definedName>
    <definedName name="nuovo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nuovo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o" localSheetId="13" hidden="1">{"detail",#N/A,FALSE,"mfg";"summary",#N/A,FALSE,"mfg"}</definedName>
    <definedName name="o" hidden="1">{"detail",#N/A,FALSE,"mfg";"summary",#N/A,FALSE,"mfg"}</definedName>
    <definedName name="OH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OH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oifd" localSheetId="13" hidden="1">{"detail",#N/A,FALSE,"mfg";"summary",#N/A,FALSE,"mfg"}</definedName>
    <definedName name="oifd" hidden="1">{"detail",#N/A,FALSE,"mfg";"summary",#N/A,FALSE,"mfg"}</definedName>
    <definedName name="oiirx" localSheetId="13" hidden="1">{"net assets",#N/A,FALSE,"summary";"asset turnover",#N/A,FALSE,"summary";"orona",#N/A,FALSE,"summary"}</definedName>
    <definedName name="oiirx" hidden="1">{"net assets",#N/A,FALSE,"summary";"asset turnover",#N/A,FALSE,"summary";"orona",#N/A,FALSE,"summary"}</definedName>
    <definedName name="oimn" localSheetId="13" hidden="1">{"QTD_PRS",#N/A,FALSE,"QTD"}</definedName>
    <definedName name="oimn" hidden="1">{"QTD_PRS",#N/A,FALSE,"QTD"}</definedName>
    <definedName name="oink" localSheetId="13" hidden="1">{"TOTAL",#N/A,FALSE,"A";"FISCAL94",#N/A,FALSE,"A";"FISCAL95",#N/A,FALSE,"A";"FISCAL96",#N/A,FALSE,"A";"misc page",#N/A,FALSE,"A"}</definedName>
    <definedName name="oink" hidden="1">{"TOTAL",#N/A,FALSE,"A";"FISCAL94",#N/A,FALSE,"A";"FISCAL95",#N/A,FALSE,"A";"FISCAL96",#N/A,FALSE,"A";"misc page",#N/A,FALSE,"A"}</definedName>
    <definedName name="oins" localSheetId="13" hidden="1">{"detail",#N/A,FALSE,"mfg";"summary",#N/A,FALSE,"mfg"}</definedName>
    <definedName name="oins" hidden="1">{"detail",#N/A,FALSE,"mfg";"summary",#N/A,FALSE,"mfg"}</definedName>
    <definedName name="oity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localSheetId="13" hidden="1">{"AS REP",#N/A,FALSE,"EEFSNAP2";"PROP",#N/A,FALSE,"EEFSNAP2";"RISKS",#N/A,FALSE,"EEFSNAP2";"VIEW ALL",#N/A,FALSE,"EEFSNAP2"}</definedName>
    <definedName name="oiu" hidden="1">{"AS REP",#N/A,FALSE,"EEFSNAP2";"PROP",#N/A,FALSE,"EEFSNAP2";"RISKS",#N/A,FALSE,"EEFSNAP2";"VIEW ALL",#N/A,FALSE,"EEFSNAP2"}</definedName>
    <definedName name="oiup" localSheetId="13" hidden="1">{#N/A,"PURCHM",FALSE,"Business Analysis";#N/A,"SPADD",FALSE,"Business Analysis"}</definedName>
    <definedName name="oiup" hidden="1">{#N/A,"PURCHM",FALSE,"Business Analysis";#N/A,"SPADD",FALSE,"Business Analysis"}</definedName>
    <definedName name="oiuy" localSheetId="13" hidden="1">{"Polymers Details",#N/A,FALSE,"Current Yr";"Polymer Details",#N/A,FALSE,"Budget";"Polymer Details",#N/A,FALSE,"Prior Year"}</definedName>
    <definedName name="oiuy" hidden="1">{"Polymers Details",#N/A,FALSE,"Current Yr";"Polymer Details",#N/A,FALSE,"Budget";"Polymer Details",#N/A,FALSE,"Prior Year"}</definedName>
    <definedName name="OK" localSheetId="13" hidden="1">{#N/A,#N/A,FALSE,"REPORT"}</definedName>
    <definedName name="OK" hidden="1">{#N/A,#N/A,FALSE,"REPORT"}</definedName>
    <definedName name="ol" localSheetId="13" hidden="1">{"vol data",#N/A,FALSE,"Datasheet";"vol graph",#N/A,FALSE,"Volume";"price data",#N/A,FALSE,"Datasheet";"price graph",#N/A,FALSE,"Price";"dp data",#N/A,FALSE,"Datasheet";"dp graph",#N/A,FALSE,"DirectProfit"}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n" localSheetId="13" hidden="1">{"overview",#N/A,FALSE,"summary";"net assets",#N/A,FALSE,"summary";"asset turnover",#N/A,FALSE,"summary";"orona",#N/A,FALSE,"summary"}</definedName>
    <definedName name="on" hidden="1">{"overview",#N/A,FALSE,"summary";"net assets",#N/A,FALSE,"summary";"asset turnover",#N/A,FALSE,"summary";"orona",#N/A,FALSE,"summary"}</definedName>
    <definedName name="onj" localSheetId="13" hidden="1">{"Pa1",#N/A,FALSE,"OpExYTDvsPY";"Pa2",#N/A,FALSE,"OpExYTDvsPY"}</definedName>
    <definedName name="onj" hidden="1">{"Pa1",#N/A,FALSE,"OpExYTDvsPY";"Pa2",#N/A,FALSE,"OpExYTDvsPY"}</definedName>
    <definedName name="oo.ll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localSheetId="13" hidden="1">{#N/A,#N/A,FALSE,"KA CH  (2)"}</definedName>
    <definedName name="ööl" hidden="1">{#N/A,#N/A,FALSE,"KA CH  (2)"}</definedName>
    <definedName name="öölälkk" localSheetId="13" hidden="1">{#N/A,#N/A,FALSE,"Umsatz 99";#N/A,#N/A,FALSE,"ER 99 "}</definedName>
    <definedName name="öölälkk" hidden="1">{#N/A,#N/A,FALSE,"Umsatz 99";#N/A,#N/A,FALSE,"ER 99 "}</definedName>
    <definedName name="öölkk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localSheetId="13" hidden="1">{#N/A,#N/A,FALSE,"Umsatz 99";#N/A,#N/A,FALSE,"ER 99 "}</definedName>
    <definedName name="oolo.lll" hidden="1">{#N/A,#N/A,FALSE,"Umsatz 99";#N/A,#N/A,FALSE,"ER 99 "}</definedName>
    <definedName name="ooo" localSheetId="13" hidden="1">{#N/A,#N/A,FALSE,"REPORT"}</definedName>
    <definedName name="ooo" hidden="1">{#N/A,#N/A,FALSE,"REPORT"}</definedName>
    <definedName name="ööö" localSheetId="13" hidden="1">{#N/A,#N/A,FALSE,"Produkte Erw.";#N/A,#N/A,FALSE,"Produkte Plan";#N/A,#N/A,FALSE,"Leistungen Erw.";#N/A,#N/A,FALSE,"Leistungen Plan";#N/A,#N/A,FALSE,"KA Allg.Kosten (2)";#N/A,#N/A,FALSE,"KA All.Kosten"}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o" localSheetId="13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ooo" localSheetId="13" hidden="1">{#N/A,#N/A,FALSE,"Umsatz 99";#N/A,#N/A,FALSE,"ER 99 "}</definedName>
    <definedName name="oooooooo" hidden="1">{#N/A,#N/A,FALSE,"Umsatz 99";#N/A,#N/A,FALSE,"ER 99 "}</definedName>
    <definedName name="op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op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opiu" localSheetId="13" hidden="1">{"Comp_of_Price_Effect",#N/A,FALSE,"QTRDPVAR"}</definedName>
    <definedName name="opiu" hidden="1">{"Comp_of_Price_Effect",#N/A,FALSE,"QTRDPVAR"}</definedName>
    <definedName name="oplk" localSheetId="13" hidden="1">{"Page1",#N/A,FALSE,"OpExJanvsBud";"Page2",#N/A,FALSE,"OpExJanvsBud"}</definedName>
    <definedName name="oplk" hidden="1">{"Page1",#N/A,FALSE,"OpExJanvsBud";"Page2",#N/A,FALSE,"OpExJanvsBud"}</definedName>
    <definedName name="opndixm" localSheetId="13" hidden="1">{"detail",#N/A,FALSE,"mfg";"summary",#N/A,FALSE,"mfg"}</definedName>
    <definedName name="opndixm" hidden="1">{"detail",#N/A,FALSE,"mfg";"summary",#N/A,FALSE,"mfg"}</definedName>
    <definedName name="OrderTable" hidden="1">#REF!</definedName>
    <definedName name="other33" localSheetId="13" hidden="1">{#N/A,#N/A,FALSE,"Pharm";#N/A,#N/A,FALSE,"WWCM"}</definedName>
    <definedName name="other33" hidden="1">{#N/A,#N/A,FALSE,"Pharm";#N/A,#N/A,FALSE,"WWCM"}</definedName>
    <definedName name="OTHERCOSTS" hidden="1">#REF!</definedName>
    <definedName name="othermar" localSheetId="13" hidden="1">{#N/A,#N/A,FALSE,"Pharm";#N/A,#N/A,FALSE,"WWCM"}</definedName>
    <definedName name="othermar" hidden="1">{#N/A,#N/A,FALSE,"Pharm";#N/A,#N/A,FALSE,"WWCM"}</definedName>
    <definedName name="ou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wmkib" localSheetId="13" hidden="1">{"detail",#N/A,FALSE,"mfg";"summary",#N/A,FALSE,"mfg"}</definedName>
    <definedName name="owmkib" hidden="1">{"detail",#N/A,FALSE,"mfg";"summary",#N/A,FALSE,"mfg"}</definedName>
    <definedName name="p" hidden="1">#REF!</definedName>
    <definedName name="p09i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localSheetId="13" hidden="1">{#N/A,"PURCHM",FALSE,"Business Analysis";#N/A,"SPADD",FALSE,"Business Analysis"}</definedName>
    <definedName name="p0io" hidden="1">{#N/A,"PURCHM",FALSE,"Business Analysis";#N/A,"SPADD",FALSE,"Business Analysis"}</definedName>
    <definedName name="ParseAJE_AmountColumn" hidden="1">"AJE!$D:$D"</definedName>
    <definedName name="ParseAJE_DescrColumn" hidden="1">"BS!$H:$H"</definedName>
    <definedName name="ParseAJE_DescrColumn2" hidden="1">"PL!$F:$F"</definedName>
    <definedName name="ParseAJE_DestinationSheet" hidden="1">".Parsed AJE"</definedName>
    <definedName name="ParseAJE_IDColumn" hidden="1">"BS!$G:$G"</definedName>
    <definedName name="ParseAJE_IDColumn2" hidden="1">"PL!$E:$E"</definedName>
    <definedName name="ParseAJE_PLCatColumn" hidden="1">"AJE!$E:$E"</definedName>
    <definedName name="ParseAJE_SintColumn" hidden="1">"AJE!$A:$A"</definedName>
    <definedName name="ParseAJE_SpanColumn" hidden="1">"BS!$J:$J"</definedName>
    <definedName name="ParseAJE_SpanColumn2" hidden="1">"PL!$H:$H"</definedName>
    <definedName name="Parte1a." localSheetId="13" hidden="1">{"PARTE1",#N/A,FALSE,"Plan1"}</definedName>
    <definedName name="Parte1a." hidden="1">{"PARTE1",#N/A,FALSE,"Plan1"}</definedName>
    <definedName name="Parte2" localSheetId="13" hidden="1">{"PARTE1",#N/A,FALSE,"Plan1"}</definedName>
    <definedName name="Parte2" hidden="1">{"PARTE1",#N/A,FALSE,"Plan1"}</definedName>
    <definedName name="Pass" hidden="1">"ShowMe!"</definedName>
    <definedName name="pb" localSheetId="13" hidden="1">{"net assets",#N/A,FALSE,"summary";"asset turnover",#N/A,FALSE,"summary";"orona",#N/A,FALSE,"summary"}</definedName>
    <definedName name="pb" hidden="1">{"net assets",#N/A,FALSE,"summary";"asset turnover",#N/A,FALSE,"summary";"orona",#N/A,FALSE,"summary"}</definedName>
    <definedName name="PCA" hidden="1">"BL7FKFTY6NDALOTZZF8PFRAS6"</definedName>
    <definedName name="pd" localSheetId="13" hidden="1">{"detail",#N/A,FALSE,"mfg";"summary",#N/A,FALSE,"mfg"}</definedName>
    <definedName name="pd" hidden="1">{"detail",#N/A,FALSE,"mfg";"summary",#N/A,FALSE,"mfg"}</definedName>
    <definedName name="pe" localSheetId="13" hidden="1">{#N/A,#N/A,FALSE,"Pharm";#N/A,#N/A,FALSE,"WWCM"}</definedName>
    <definedName name="pe" hidden="1">{#N/A,#N/A,FALSE,"Pharm";#N/A,#N/A,FALSE,"WWCM"}</definedName>
    <definedName name="pepe" localSheetId="13" hidden="1">{#N/A,#N/A,FALSE,"Pharm";#N/A,#N/A,FALSE,"WWCM"}</definedName>
    <definedName name="pepe" hidden="1">{#N/A,#N/A,FALSE,"Pharm";#N/A,#N/A,FALSE,"WWCM"}</definedName>
    <definedName name="PEPE4" localSheetId="13" hidden="1">{#N/A,#N/A,FALSE,"Pharm";#N/A,#N/A,FALSE,"WWCM"}</definedName>
    <definedName name="PEPE4" hidden="1">{#N/A,#N/A,FALSE,"Pharm";#N/A,#N/A,FALSE,"WWCM"}</definedName>
    <definedName name="PEPE5" localSheetId="13" hidden="1">{#N/A,#N/A,FALSE,"Pharm";#N/A,#N/A,FALSE,"WWCM"}</definedName>
    <definedName name="PEPE5" hidden="1">{#N/A,#N/A,FALSE,"Pharm";#N/A,#N/A,FALSE,"WWCM"}</definedName>
    <definedName name="pg" localSheetId="13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harma" localSheetId="13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harmasales" hidden="1">#REF!</definedName>
    <definedName name="pi" localSheetId="13" hidden="1">{"oct_res_comm",#N/A,FALSE,"VarToBud"}</definedName>
    <definedName name="pi" hidden="1">{"oct_res_comm",#N/A,FALSE,"VarToBud"}</definedName>
    <definedName name="piano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ian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ILAR" localSheetId="13" hidden="1">{"detail",#N/A,FALSE,"mfg";"summary",#N/A,FALSE,"mfg"}</definedName>
    <definedName name="PILAR" hidden="1">{"detail",#N/A,FALSE,"mfg";"summary",#N/A,FALSE,"mfg"}</definedName>
    <definedName name="pilk" localSheetId="13" hidden="1">{"YD LPH2",#N/A,FALSE,"YTD"}</definedName>
    <definedName name="pilk" hidden="1">{"YD LPH2",#N/A,FALSE,"YTD"}</definedName>
    <definedName name="PilotTimeStamp" hidden="1">38044.6865491898</definedName>
    <definedName name="Piper" localSheetId="1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Pip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pippo" localSheetId="13" hidden="1">{#N/A,#N/A,TRUE,"COVER";"MDC1",#N/A,TRUE,"MDCMEN";"MDC2",#N/A,TRUE,"MDCMEN";"MDC3",#N/A,TRUE,"MDCMEN";"MDC4",#N/A,TRUE,"MDCMEN"}</definedName>
    <definedName name="pippo" hidden="1">{#N/A,#N/A,TRUE,"COVER";"MDC1",#N/A,TRUE,"MDCMEN";"MDC2",#N/A,TRUE,"MDCMEN";"MDC3",#N/A,TRUE,"MDCMEN";"MDC4",#N/A,TRUE,"MDCMEN"}</definedName>
    <definedName name="pk" localSheetId="13" hidden="1">{"vol data",#N/A,FALSE,"Datasheet";"vol graph",#N/A,FALSE,"Volume";"price data",#N/A,FALSE,"Datasheet";"price graph",#N/A,FALSE,"Price";"dp data",#N/A,FALSE,"Datasheet";"dp graph",#N/A,FALSE,"DirectProfit"}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K" hidden="1">#REF!</definedName>
    <definedName name="pl" localSheetId="13" hidden="1">{#N/A,#N/A,FALSE,"REPORT"}</definedName>
    <definedName name="pl" hidden="1">{#N/A,#N/A,FALSE,"REPORT"}</definedName>
    <definedName name="PLCepi" localSheetId="13" hidden="1">{#N/A,#N/A,FALSE,"REPORT"}</definedName>
    <definedName name="PLCepi" hidden="1">{#N/A,#N/A,FALSE,"REPORT"}</definedName>
    <definedName name="plinio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lini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llll" localSheetId="13" hidden="1">{#N/A,#N/A,FALSE,"REPORT"}</definedName>
    <definedName name="pllll" hidden="1">{#N/A,#N/A,FALSE,"REPORT"}</definedName>
    <definedName name="plmm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plmm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plmn" localSheetId="13" hidden="1">{#N/A,#N/A,FALSE,"Pharm";#N/A,#N/A,FALSE,"WWCM"}</definedName>
    <definedName name="plmn" hidden="1">{#N/A,#N/A,FALSE,"Pharm";#N/A,#N/A,FALSE,"WWCM"}</definedName>
    <definedName name="PLProcef" localSheetId="13" hidden="1">{#N/A,#N/A,FALSE,"REPORT"}</definedName>
    <definedName name="PLProcef" hidden="1">{#N/A,#N/A,FALSE,"REPORT"}</definedName>
    <definedName name="PLTaxol" localSheetId="13" hidden="1">{#N/A,#N/A,FALSE,"REPORT"}</definedName>
    <definedName name="PLTaxol" hidden="1">{#N/A,#N/A,FALSE,"REPORT"}</definedName>
    <definedName name="Pnl" localSheetId="13" hidden="1">{#N/A,#N/A,FALSE,"Pharm";#N/A,#N/A,FALSE,"WWCM"}</definedName>
    <definedName name="Pnl" hidden="1">{#N/A,#N/A,FALSE,"Pharm";#N/A,#N/A,FALSE,"WWCM"}</definedName>
    <definedName name="pnsji5" localSheetId="13" hidden="1">{#N/A,"PURCHM",FALSE,"Business Analysis";#N/A,"SPADD",FALSE,"Business Analysis"}</definedName>
    <definedName name="pnsji5" hidden="1">{#N/A,"PURCHM",FALSE,"Business Analysis";#N/A,"SPADD",FALSE,"Business Analysis"}</definedName>
    <definedName name="po" localSheetId="13" hidden="1">{"detail",#N/A,FALSE,"mfg";"summary",#N/A,FALSE,"mfg"}</definedName>
    <definedName name="po" hidden="1">{"detail",#N/A,FALSE,"mfg";"summary",#N/A,FALSE,"mfg"}</definedName>
    <definedName name="poc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u" localSheetId="13" hidden="1">{"Performance Details",#N/A,FALSE,"Current Yr";"Performance Details",#N/A,FALSE,"Budget";"Performance Details",#N/A,FALSE,"Prior Year"}</definedName>
    <definedName name="poiu" hidden="1">{"Performance Details",#N/A,FALSE,"Current Yr";"Performance Details",#N/A,FALSE,"Budget";"Performance Details",#N/A,FALSE,"Prior Year"}</definedName>
    <definedName name="pokj" localSheetId="13" hidden="1">{"QTD_LOUISIANA",#N/A,FALSE,"QTD"}</definedName>
    <definedName name="pokj" hidden="1">{"QTD_LOUISIANA",#N/A,FALSE,"QTD"}</definedName>
    <definedName name="Pologne" hidden="1">#REF!</definedName>
    <definedName name="poo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pè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opè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ort29" localSheetId="13" hidden="1">{#N/A,#N/A,FALSE,"Pharm";#N/A,#N/A,FALSE,"WWCM"}</definedName>
    <definedName name="port29" hidden="1">{#N/A,#N/A,FALSE,"Pharm";#N/A,#N/A,FALSE,"WWCM"}</definedName>
    <definedName name="PortArthur" localSheetId="13" hidden="1">{#N/A,#N/A,FALSE,"9709 (2)"}</definedName>
    <definedName name="PortArthur" hidden="1">{#N/A,#N/A,FALSE,"9709 (2)"}</definedName>
    <definedName name="powq" localSheetId="13" hidden="1">{#N/A,"PURCHM",FALSE,"Business Analysis";#N/A,"SPADD",FALSE,"Business Analysis"}</definedName>
    <definedName name="powq" hidden="1">{#N/A,"PURCHM",FALSE,"Business Analysis";#N/A,"SPADD",FALSE,"Business Analysis"}</definedName>
    <definedName name="pp" localSheetId="13" hidden="1">{"'TYPE (2)'!$A$1:$Q$76"}</definedName>
    <definedName name="pp" hidden="1">{"'TYPE (2)'!$A$1:$Q$76"}</definedName>
    <definedName name="ppo" localSheetId="13" hidden="1">{"YD LOUISIANA",#N/A,FALSE,"YTD"}</definedName>
    <definedName name="ppo" hidden="1">{"YD LOUISIANA",#N/A,FALSE,"YTD"}</definedName>
    <definedName name="ppopi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popi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pp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pp" localSheetId="13" hidden="1">{#N/A,#N/A,FALSE,"1";#N/A,#N/A,FALSE,"2";#N/A,#N/A,FALSE,"16 - 17";#N/A,#N/A,FALSE,"18 - 19";#N/A,#N/A,FALSE,"26";#N/A,#N/A,FALSE,"27";#N/A,#N/A,FALSE,"28"}</definedName>
    <definedName name="pppp" hidden="1">{#N/A,#N/A,FALSE,"1";#N/A,#N/A,FALSE,"2";#N/A,#N/A,FALSE,"16 - 17";#N/A,#N/A,FALSE,"18 - 19";#N/A,#N/A,FALSE,"26";#N/A,#N/A,FALSE,"27";#N/A,#N/A,FALSE,"28"}</definedName>
    <definedName name="ppu" localSheetId="13" hidden="1">{"EVA",#N/A,FALSE,"SMT2";#N/A,#N/A,FALSE,"Summary";#N/A,#N/A,FALSE,"Graphs";#N/A,#N/A,FALSE,"4 Panel"}</definedName>
    <definedName name="ppu" hidden="1">{"EVA",#N/A,FALSE,"SMT2";#N/A,#N/A,FALSE,"Summary";#N/A,#N/A,FALSE,"Graphs";#N/A,#N/A,FALSE,"4 Panel"}</definedName>
    <definedName name="pqmjuz" localSheetId="13" hidden="1">{"detail",#N/A,FALSE,"mfg";"summary",#N/A,FALSE,"mfg"}</definedName>
    <definedName name="pqmjuz" hidden="1">{"detail",#N/A,FALSE,"mfg";"summary",#N/A,FALSE,"mfg"}</definedName>
    <definedName name="Procef" localSheetId="13" hidden="1">{#N/A,#N/A,FALSE,"Pharm";#N/A,#N/A,FALSE,"WWCM"}</definedName>
    <definedName name="Procef" hidden="1">{#N/A,#N/A,FALSE,"Pharm";#N/A,#N/A,FALSE,"WWCM"}</definedName>
    <definedName name="prod" localSheetId="13" hidden="1">{#N/A,#N/A,FALSE,"Pharm";#N/A,#N/A,FALSE,"WWCM"}</definedName>
    <definedName name="prod" hidden="1">{#N/A,#N/A,FALSE,"Pharm";#N/A,#N/A,FALSE,"WWCM"}</definedName>
    <definedName name="ProdForm" hidden="1">#REF!</definedName>
    <definedName name="Product" hidden="1">#REF!</definedName>
    <definedName name="production2004" hidden="1">#REF!</definedName>
    <definedName name="Progressivi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Progressivi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prova34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rova34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UB_UserID" hidden="1">"MAYERX"</definedName>
    <definedName name="pucspadd42" localSheetId="13" hidden="1">{#N/A,"PURCHM",FALSE,"Business Analysis";#N/A,"SPADD",FALSE,"Business Analysis"}</definedName>
    <definedName name="pucspadd42" hidden="1">{#N/A,"PURCHM",FALSE,"Business Analysis";#N/A,"SPADD",FALSE,"Business Analysis"}</definedName>
    <definedName name="pupi" localSheetId="13" hidden="1">{"YD OTHER",#N/A,FALSE,"YTD"}</definedName>
    <definedName name="pupi" hidden="1">{"YD OTHER",#N/A,FALSE,"YTD"}</definedName>
    <definedName name="püpoüpoüpo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localSheetId="13" hidden="1">{#N/A,#N/A,FALSE,"Umsatz 99";#N/A,#N/A,FALSE,"ER 99 "}</definedName>
    <definedName name="püpü" hidden="1">{#N/A,#N/A,FALSE,"Umsatz 99";#N/A,#N/A,FALSE,"ER 99 "}</definedName>
    <definedName name="pz" localSheetId="13" hidden="1">{"Month Summary",#N/A,FALSE,"Summary";"Total Details",#N/A,FALSE,"Current Yr";"Polymers Details",#N/A,FALSE,"Current Yr";"Performance Details",#N/A,FALSE,"Current Yr";"ICD Details",#N/A,FALSE,"Current Yr"}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q" localSheetId="13" hidden="1">{#N/A,#N/A,FALSE,"Budget Coversheet";#N/A,#N/A,FALSE,"Electricity"}</definedName>
    <definedName name="q" hidden="1">{#N/A,#N/A,FALSE,"Budget Coversheet";#N/A,#N/A,FALSE,"Electricity"}</definedName>
    <definedName name="q4reg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q4reg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qaaaa" localSheetId="13" hidden="1">{"detail",#N/A,FALSE,"mfg";"summary",#N/A,FALSE,"mfg"}</definedName>
    <definedName name="qaaaa" hidden="1">{"detail",#N/A,FALSE,"mfg";"summary",#N/A,FALSE,"mfg"}</definedName>
    <definedName name="qar" localSheetId="13" hidden="1">{#N/A,#N/A,FALSE,"SUMMARY";"BASIS",#N/A,FALSE,"BASIS";"PRICES",#N/A,FALSE,"PRICES";"YIELD",#N/A,FALSE,"YIELD";"INCOME",#N/A,FALSE,"ECONOMIC";"DCF",#N/A,FALSE,"DCF"}</definedName>
    <definedName name="qar" hidden="1">{#N/A,#N/A,FALSE,"SUMMARY";"BASIS",#N/A,FALSE,"BASIS";"PRICES",#N/A,FALSE,"PRICES";"YIELD",#N/A,FALSE,"YIELD";"INCOME",#N/A,FALSE,"ECONOMIC";"DCF",#N/A,FALSE,"DCF"}</definedName>
    <definedName name="qaz" localSheetId="13" hidden="1">{#N/A,#N/A,FALSE,"Pharm";#N/A,#N/A,FALSE,"WWCM"}</definedName>
    <definedName name="qaz" hidden="1">{#N/A,#N/A,FALSE,"Pharm";#N/A,#N/A,FALSE,"WWCM"}</definedName>
    <definedName name="qeqee" localSheetId="13" hidden="1">{#N/A,#N/A,FALSE,"Produkte Erw.";#N/A,#N/A,FALSE,"Produkte Plan";#N/A,#N/A,FALSE,"Leistungen Erw.";#N/A,#N/A,FALSE,"Leistungen Plan";#N/A,#N/A,FALSE,"KA Allg.Kosten (2)";#N/A,#N/A,FALSE,"KA All.Kosten"}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rtweyu" localSheetId="13" hidden="1">{#N/A,#N/A,FALSE,"REPORT"}</definedName>
    <definedName name="qertweyu" hidden="1">{#N/A,#N/A,FALSE,"REPORT"}</definedName>
    <definedName name="qesd" localSheetId="13" hidden="1">{"Page 1",#N/A,FALSE,"OpExJanVsPY";"Page 2",#N/A,FALSE,"OpExJanVsPY"}</definedName>
    <definedName name="qesd" hidden="1">{"Page 1",#N/A,FALSE,"OpExJanVsPY";"Page 2",#N/A,FALSE,"OpExJanVsPY"}</definedName>
    <definedName name="qetryywt" localSheetId="13" hidden="1">{#N/A,#N/A,FALSE,"REPORT"}</definedName>
    <definedName name="qetryywt" hidden="1">{#N/A,#N/A,FALSE,"REPORT"}</definedName>
    <definedName name="qi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localSheetId="13" hidden="1">{#N/A,"PURCHM",FALSE,"Business Analysis";#N/A,"SPADD",FALSE,"Business Analysis"}</definedName>
    <definedName name="qink" hidden="1">{#N/A,"PURCHM",FALSE,"Business Analysis";#N/A,"SPADD",FALSE,"Business Analysis"}</definedName>
    <definedName name="qp" localSheetId="13" hidden="1">{"overview",#N/A,FALSE,"summary";"net assets",#N/A,FALSE,"summary";"asset turnover",#N/A,FALSE,"summary";"orona",#N/A,FALSE,"summary"}</definedName>
    <definedName name="qp" hidden="1">{"overview",#N/A,FALSE,"summary";"net assets",#N/A,FALSE,"summary";"asset turnover",#N/A,FALSE,"summary";"orona",#N/A,FALSE,"summary"}</definedName>
    <definedName name="qqkkkkk" localSheetId="13" hidden="1">{#N/A,"PURCHM",FALSE,"Business Analysis";#N/A,"SPADD",FALSE,"Business Analysis"}</definedName>
    <definedName name="qqkkkkk" hidden="1">{#N/A,"PURCHM",FALSE,"Business Analysis";#N/A,"SPADD",FALSE,"Business Analysis"}</definedName>
    <definedName name="qqq" localSheetId="13" hidden="1">{#N/A,#N/A,FALSE,"Pharm";#N/A,#N/A,FALSE,"WWCM"}</definedName>
    <definedName name="qqq" hidden="1">{#N/A,#N/A,FALSE,"Pharm";#N/A,#N/A,FALSE,"WWCM"}</definedName>
    <definedName name="qqqaa" localSheetId="13" hidden="1">{"detail",#N/A,FALSE,"mfg";"summary",#N/A,FALSE,"mfg"}</definedName>
    <definedName name="qqqaa" hidden="1">{"detail",#N/A,FALSE,"mfg";"summary",#N/A,FALSE,"mfg"}</definedName>
    <definedName name="qqqaaty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qqqaaty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qqqq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localSheetId="13" hidden="1">{#N/A,"PURCHM",FALSE,"Business Analysis";#N/A,"SPADD",FALSE,"Business Analysis"}</definedName>
    <definedName name="qqqqq" hidden="1">{#N/A,"PURCHM",FALSE,"Business Analysis";#N/A,"SPADD",FALSE,"Business Analysis"}</definedName>
    <definedName name="qqqqqq" localSheetId="13" hidden="1">{"QTD_PRS",#N/A,FALSE,"QTD"}</definedName>
    <definedName name="qqqqqq" hidden="1">{"QTD_PRS",#N/A,FALSE,"QTD"}</definedName>
    <definedName name="qqqqqqqqqq" localSheetId="13" hidden="1">{"pro_view",#N/A,FALSE,"EEFSNAP2";"rep_view",#N/A,FALSE,"EEFSNAP2"}</definedName>
    <definedName name="qqqqqqqqqq" hidden="1">{"pro_view",#N/A,FALSE,"EEFSNAP2";"rep_view",#N/A,FALSE,"EEFSNAP2"}</definedName>
    <definedName name="qqqqqqqqqqqqqq" localSheetId="13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q" localSheetId="13" hidden="1">{"detail",#N/A,FALSE,"mfg";"summary",#N/A,FALSE,"mfg"}</definedName>
    <definedName name="qqqqqqqqqqqqqqqqqqq" hidden="1">{"detail",#N/A,FALSE,"mfg";"summary",#N/A,FALSE,"mfg"}</definedName>
    <definedName name="qqqqqqqqqqqqqqqqqqqqqqqqqqqqqqqqqqqqqqqqqqqqqqqqqqqqqq" localSheetId="13" hidden="1">{"TXO2N2_SLS",#N/A,FALSE,"MTHLYSLES";"TXH2_SLS",#N/A,FALSE,"MTHLYSLES";"LOUIS_SLS",#N/A,FALSE,"MTHLYSLES";"H2_SLS",#N/A,FALSE,"MTHLYSLES";"O2N2_SLS",#N/A,FALSE,"MTHLYSLES";"PACKAGE_SLS",#N/A,FALSE,"MTHLYSLES"}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qwqw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qqqwqw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qqwtweryey" localSheetId="13" hidden="1">{#N/A,#N/A,FALSE,"REPORT"}</definedName>
    <definedName name="qqwtweryey" hidden="1">{#N/A,#N/A,FALSE,"REPORT"}</definedName>
    <definedName name="qr" localSheetId="13" hidden="1">{"detail",#N/A,FALSE,"mfg";"summary",#N/A,FALSE,"mfg"}</definedName>
    <definedName name="qr" hidden="1">{"detail",#N/A,FALSE,"mfg";"summary",#N/A,FALSE,"mfg"}</definedName>
    <definedName name="qrg" localSheetId="13" hidden="1">{#N/A,#N/A,FALSE,"SUMMARY";"BASIS",#N/A,FALSE,"BASIS";"PRICES",#N/A,FALSE,"PRICES";"YIELD",#N/A,FALSE,"YIELD";"INCOME",#N/A,FALSE,"ECONOMIC";"DCF",#N/A,FALSE,"DCF"}</definedName>
    <definedName name="qrg" hidden="1">{#N/A,#N/A,FALSE,"SUMMARY";"BASIS",#N/A,FALSE,"BASIS";"PRICES",#N/A,FALSE,"PRICES";"YIELD",#N/A,FALSE,"YIELD";"INCOME",#N/A,FALSE,"ECONOMIC";"DCF",#N/A,FALSE,"DCF"}</definedName>
    <definedName name="qs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" localSheetId="13" hidden="1">{#N/A,#N/A,TRUE,"TRF97 "}</definedName>
    <definedName name="QSD" hidden="1">{#N/A,#N/A,TRUE,"TRF97 "}</definedName>
    <definedName name="qsdfg" localSheetId="13" hidden="1">{#N/A,#N/A,FALSE,"ceny sur i opak (2)";#N/A,#N/A,FALSE,"ceny sur i opak (2)"}</definedName>
    <definedName name="qsdfg" hidden="1">{#N/A,#N/A,FALSE,"ceny sur i opak (2)";#N/A,#N/A,FALSE,"ceny sur i opak (2)"}</definedName>
    <definedName name="qsdfgh" localSheetId="13" hidden="1">{#N/A,#N/A,TRUE,"TRF97 "}</definedName>
    <definedName name="qsdfgh" hidden="1">{#N/A,#N/A,TRUE,"TRF97 "}</definedName>
    <definedName name="qsdfghm" localSheetId="13" hidden="1">{#N/A,#N/A,TRUE,"TRF97 "}</definedName>
    <definedName name="qsdfghm" hidden="1">{#N/A,#N/A,TRUE,"TRF97 "}</definedName>
    <definedName name="qselBCH2003" hidden="1">#REF!</definedName>
    <definedName name="qselBCH2004" hidden="1">#REF!</definedName>
    <definedName name="qssdfghj" localSheetId="13" hidden="1">{#N/A,#N/A,TRUE,"TRF97 "}</definedName>
    <definedName name="qssdfghj" hidden="1">{#N/A,#N/A,TRUE,"TRF97 "}</definedName>
    <definedName name="qssss" localSheetId="13" hidden="1">{#N/A,"PURCHM",FALSE,"Business Analysis";#N/A,"SPADD",FALSE,"Business Analysis"}</definedName>
    <definedName name="qssss" hidden="1">{#N/A,"PURCHM",FALSE,"Business Analysis";#N/A,"SPADD",FALSE,"Business Analysis"}</definedName>
    <definedName name="qt" localSheetId="13" hidden="1">{"oct_res_comm",#N/A,FALSE,"VarToBud"}</definedName>
    <definedName name="qt" hidden="1">{"oct_res_comm",#N/A,FALSE,"VarToBud"}</definedName>
    <definedName name="qw" localSheetId="13" hidden="1">{#N/A,#N/A,FALSE,"REPORT"}</definedName>
    <definedName name="qw" hidden="1">{#N/A,#N/A,FALSE,"REPORT"}</definedName>
    <definedName name="qwe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qwesg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localSheetId="13" hidden="1">{"pro_view",#N/A,FALSE,"EEFSNAP2";"rep_view",#N/A,FALSE,"EEFSNAP2"}</definedName>
    <definedName name="qwer" hidden="1">{"pro_view",#N/A,FALSE,"EEFSNAP2";"rep_view",#N/A,FALSE,"EEFSNAP2"}</definedName>
    <definedName name="qwertqry" localSheetId="13" hidden="1">{#N/A,#N/A,FALSE,"REPORT"}</definedName>
    <definedName name="qwertqry" hidden="1">{#N/A,#N/A,FALSE,"REPORT"}</definedName>
    <definedName name="qwetqryetytu" localSheetId="13" hidden="1">{#N/A,#N/A,FALSE,"Pharm";#N/A,#N/A,FALSE,"WWCM"}</definedName>
    <definedName name="qwetqryetytu" hidden="1">{#N/A,#N/A,FALSE,"Pharm";#N/A,#N/A,FALSE,"WWCM"}</definedName>
    <definedName name="qwqwqwe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qwqwqw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qwrd" localSheetId="13" hidden="1">{"ACT",#N/A,FALSE,"Q3Elec P&amp;L fy 99  ";"BUD",#N/A,FALSE,"Q3Elec P&amp;L fy 99  ";"PRIOR",#N/A,FALSE,"Q3Elec P&amp;L fy 99  "}</definedName>
    <definedName name="qwrd" hidden="1">{"ACT",#N/A,FALSE,"Q3Elec P&amp;L fy 99  ";"BUD",#N/A,FALSE,"Q3Elec P&amp;L fy 99  ";"PRIOR",#N/A,FALSE,"Q3Elec P&amp;L fy 99  "}</definedName>
    <definedName name="qws" localSheetId="13" hidden="1">{"QTD_OTHER",#N/A,FALSE,"QTD"}</definedName>
    <definedName name="qws" hidden="1">{"QTD_OTHER",#N/A,FALSE,"QTD"}</definedName>
    <definedName name="qwsa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tfs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qwtfs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qwz" localSheetId="13" hidden="1">{"QTD_HYCO",#N/A,FALSE,"QTD"}</definedName>
    <definedName name="qwz" hidden="1">{"QTD_HYCO",#N/A,FALSE,"QTD"}</definedName>
    <definedName name="rad" localSheetId="13" hidden="1">{"PACKAGE",#N/A,FALSE,"CM"}</definedName>
    <definedName name="rad" hidden="1">{"PACKAGE",#N/A,FALSE,"CM"}</definedName>
    <definedName name="raf" localSheetId="13" hidden="1">{#N/A,#N/A,FALSE,"9709 (2)"}</definedName>
    <definedName name="raf" hidden="1">{#N/A,#N/A,FALSE,"9709 (2)"}</definedName>
    <definedName name="raffa2" localSheetId="13" hidden="1">{#N/A,#N/A,FALSE,"R1";#N/A,#N/A,FALSE,"R2";#N/A,#N/A,FALSE,"R3";#N/A,#N/A,FALSE,"F1";#N/A,#N/A,FALSE,"F2";#N/A,#N/A,FALSE,"F3";#N/A,#N/A,FALSE,"I1";#N/A,#N/A,FALSE,"I2";#N/A,#N/A,FALSE,"P1";#N/A,#N/A,FALSE,"P2";#N/A,#N/A,FALSE,"D1";#N/A,#N/A,FALSE,"D2";#N/A,#N/A,FALSE,"D3";#N/A,#N/A,FALSE,"A1";#N/A,#N/A,FALSE,"A2";#N/A,#N/A,FALSE,"A3";#N/A,#N/A,FALSE,"A4"}</definedName>
    <definedName name="raffa2" hidden="1">{#N/A,#N/A,FALSE,"R1";#N/A,#N/A,FALSE,"R2";#N/A,#N/A,FALSE,"R3";#N/A,#N/A,FALSE,"F1";#N/A,#N/A,FALSE,"F2";#N/A,#N/A,FALSE,"F3";#N/A,#N/A,FALSE,"I1";#N/A,#N/A,FALSE,"I2";#N/A,#N/A,FALSE,"P1";#N/A,#N/A,FALSE,"P2";#N/A,#N/A,FALSE,"D1";#N/A,#N/A,FALSE,"D2";#N/A,#N/A,FALSE,"D3";#N/A,#N/A,FALSE,"A1";#N/A,#N/A,FALSE,"A2";#N/A,#N/A,FALSE,"A3";#N/A,#N/A,FALSE,"A4"}</definedName>
    <definedName name="Ramses" localSheetId="13" hidden="1">{#N/A,#N/A,FALSE,"9709 (2)"}</definedName>
    <definedName name="Ramses" hidden="1">{#N/A,#N/A,FALSE,"9709 (2)"}</definedName>
    <definedName name="RCArea" hidden="1">#REF!</definedName>
    <definedName name="rd" localSheetId="13" hidden="1">{"oct_res_comm",#N/A,FALSE,"VarToBud"}</definedName>
    <definedName name="rd" hidden="1">{"oct_res_comm",#N/A,FALSE,"VarToBud"}</definedName>
    <definedName name="rdx" localSheetId="13" hidden="1">{"oct_res_comm",#N/A,FALSE,"VarToBud"}</definedName>
    <definedName name="rdx" hidden="1">{"oct_res_comm",#N/A,FALSE,"VarToBud"}</definedName>
    <definedName name="re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re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rea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CAP" hidden="1">#REF!</definedName>
    <definedName name="redo" localSheetId="13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ggie" localSheetId="13" hidden="1">{#N/A,#N/A,FALSE,"Pharm";#N/A,#N/A,FALSE,"WWCM"}</definedName>
    <definedName name="reggie" hidden="1">{#N/A,#N/A,FALSE,"Pharm";#N/A,#N/A,FALSE,"WWCM"}</definedName>
    <definedName name="reoajt" localSheetId="13" hidden="1">{#N/A,#N/A,FALSE,"1";#N/A,#N/A,FALSE,"2";#N/A,#N/A,FALSE,"16 - 17";#N/A,#N/A,FALSE,"18 - 19";#N/A,#N/A,FALSE,"26";#N/A,#N/A,FALSE,"27";#N/A,#N/A,FALSE,"28"}</definedName>
    <definedName name="reoajt" hidden="1">{#N/A,#N/A,FALSE,"1";#N/A,#N/A,FALSE,"2";#N/A,#N/A,FALSE,"16 - 17";#N/A,#N/A,FALSE,"18 - 19";#N/A,#N/A,FALSE,"26";#N/A,#N/A,FALSE,"27";#N/A,#N/A,FALSE,"28"}</definedName>
    <definedName name="Repairs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Repair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rer" localSheetId="13" hidden="1">{#N/A,#N/A,FALSE,"Budget Coversheet";#N/A,#N/A,FALSE,"Electricity"}</definedName>
    <definedName name="rer" hidden="1">{#N/A,#N/A,FALSE,"Budget Coversheet";#N/A,#N/A,FALSE,"Electricity"}</definedName>
    <definedName name="resp." localSheetId="13" hidden="1">{#N/A,#N/A,FALSE,"Pharm";#N/A,#N/A,FALSE,"WWCM"}</definedName>
    <definedName name="resp." hidden="1">{#N/A,#N/A,FALSE,"Pharm";#N/A,#N/A,FALSE,"WWCM"}</definedName>
    <definedName name="RESUSMO1" localSheetId="13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SUSMO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t" localSheetId="13" hidden="1">{#N/A,#N/A,TRUE,"TRF97 "}</definedName>
    <definedName name="ret" hidden="1">{#N/A,#N/A,TRUE,"TRF97 "}</definedName>
    <definedName name="RETE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RETE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rewq" localSheetId="13" hidden="1">{"sales growth",#N/A,FALSE,"summary";"oper income",#N/A,FALSE,"summary";"oros rank",#N/A,FALSE,"summary";"net assets",#N/A,FALSE,"summary";"asset turnover",#N/A,FALSE,"summary";"orona",#N/A,FALSE,"summary"}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localSheetId="13" hidden="1">{#N/A,#N/A,FALSE,"Umsatz 99";#N/A,#N/A,FALSE,"ER 99 "}</definedName>
    <definedName name="rewtet" hidden="1">{#N/A,#N/A,FALSE,"Umsatz 99";#N/A,#N/A,FALSE,"ER 99 "}</definedName>
    <definedName name="rf2e" localSheetId="13" hidden="1">{#N/A,#N/A,FALSE,"Pharm";#N/A,#N/A,FALSE,"WWCM"}</definedName>
    <definedName name="rf2e" hidden="1">{#N/A,#N/A,FALSE,"Pharm";#N/A,#N/A,FALSE,"WWCM"}</definedName>
    <definedName name="RFey" localSheetId="13" hidden="1">{#N/A,#N/A,FALSE,"9709 (2)"}</definedName>
    <definedName name="RFey" hidden="1">{#N/A,#N/A,FALSE,"9709 (2)"}</definedName>
    <definedName name="riassuntivo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R" localSheetId="13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IR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ixi" localSheetId="13" hidden="1">{"oct_res_comm",#N/A,FALSE,"VarToBud"}</definedName>
    <definedName name="rixi" hidden="1">{"oct_res_comm",#N/A,FALSE,"VarToBud"}</definedName>
    <definedName name="rjod" localSheetId="13" hidden="1">{"detail",#N/A,FALSE,"mfg";"summary",#N/A,FALSE,"mfg"}</definedName>
    <definedName name="rjod" hidden="1">{"detail",#N/A,FALSE,"mfg";"summary",#N/A,FALSE,"mfg"}</definedName>
    <definedName name="rkods" localSheetId="13" hidden="1">{"detail",#N/A,FALSE,"mfg";"summary",#N/A,FALSE,"mfg"}</definedName>
    <definedName name="rkods" hidden="1">{"detail",#N/A,FALSE,"mfg";"summary",#N/A,FALSE,"mfg"}</definedName>
    <definedName name="rky" localSheetId="13" hidden="1">{#N/A,#N/A,TRUE,"TRF97 "}</definedName>
    <definedName name="rky" hidden="1">{#N/A,#N/A,TRUE,"TRF97 "}</definedName>
    <definedName name="rp_fnl1" localSheetId="13" hidden="1">{"AS",#N/A,FALSE,"Dec_BS_Fnl";"LIAB",#N/A,FALSE,"Dec_BS_Fnl"}</definedName>
    <definedName name="rp_fnl1" hidden="1">{"AS",#N/A,FALSE,"Dec_BS_Fnl";"LIAB",#N/A,FALSE,"Dec_BS_Fnl"}</definedName>
    <definedName name="rr" localSheetId="13" hidden="1">{"detail",#N/A,FALSE,"mfg";"summary",#N/A,FALSE,"mfg"}</definedName>
    <definedName name="rr" hidden="1">{"detail",#N/A,FALSE,"mfg";"summary",#N/A,FALSE,"mfg"}</definedName>
    <definedName name="rr.kk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r" localSheetId="13" hidden="1">{#N/A,"PURCHM",FALSE,"Business Analysis";#N/A,"SPADD",FALSE,"Business Analysis"}</definedName>
    <definedName name="rrr" hidden="1">{#N/A,"PURCHM",FALSE,"Business Analysis";#N/A,"SPADD",FALSE,"Business Analysis"}</definedName>
    <definedName name="rrrr" localSheetId="13" hidden="1">{"vol data",#N/A,FALSE,"Datasheet";"vol graph",#N/A,FALSE,"Volume";"price data",#N/A,FALSE,"Datasheet";"price graph",#N/A,FALSE,"Price";"dp data",#N/A,FALSE,"Datasheet";"dp graph",#N/A,FALSE,"DirectProfit"}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localSheetId="13" hidden="1">{#N/A,#N/A,FALSE,"Pharm";#N/A,#N/A,FALSE,"WWCM"}</definedName>
    <definedName name="rrrrr" hidden="1">{#N/A,#N/A,FALSE,"Pharm";#N/A,#N/A,FALSE,"WWCM"}</definedName>
    <definedName name="rrrtr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rrtr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sac" localSheetId="13" hidden="1">{"PAGE 1",#N/A,FALSE,"COS Excluding Geismar";"PAGE 2",#N/A,FALSE,"COS Excluding Geismar";"PAGE 3",#N/A,FALSE,"COS Excluding Geismar"}</definedName>
    <definedName name="rsac" hidden="1">{"PAGE 1",#N/A,FALSE,"COS Excluding Geismar";"PAGE 2",#N/A,FALSE,"COS Excluding Geismar";"PAGE 3",#N/A,FALSE,"COS Excluding Geismar"}</definedName>
    <definedName name="rt" localSheetId="13" hidden="1">{"detail",#N/A,FALSE,"mfg";"summary",#N/A,FALSE,"mfg"}</definedName>
    <definedName name="rt" hidden="1">{"detail",#N/A,FALSE,"mfg";"summary",#N/A,FALSE,"mfg"}</definedName>
    <definedName name="rtds" localSheetId="13" hidden="1">{"ICD Details",#N/A,FALSE,"Current Yr";"ICD Details",#N/A,FALSE,"Budget";"ICD Details",#N/A,FALSE,"Prior Year"}</definedName>
    <definedName name="rtds" hidden="1">{"ICD Details",#N/A,FALSE,"Current Yr";"ICD Details",#N/A,FALSE,"Budget";"ICD Details",#N/A,FALSE,"Prior Year"}</definedName>
    <definedName name="rtfg" localSheetId="13" hidden="1">{"LAPO2N2",#N/A,FALSE,"CM";"TOTTEXAS",#N/A,FALSE,"CM";"LOUISIANA",#N/A,FALSE,"CM";"GENERALH2",#N/A,FALSE,"CM";"PRS",#N/A,FALSE,"CM";"PACKAGE",#N/A,FALSE,"CM";"OTHER",#N/A,FALSE,"CM"}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localSheetId="13" hidden="1">{#N/A,#N/A,TRUE,"Sheet1";#N/A,#N/A,TRUE,"Sheet2";#N/A,#N/A,TRUE,"Sheet3";#N/A,#N/A,TRUE,"Sheet4";#N/A,#N/A,TRUE,"Sheet5";#N/A,#N/A,TRUE,"Sheet6";#N/A,#N/A,TRUE,"Sheet7"}</definedName>
    <definedName name="rtgh" hidden="1">{#N/A,#N/A,TRUE,"Sheet1";#N/A,#N/A,TRUE,"Sheet2";#N/A,#N/A,TRUE,"Sheet3";#N/A,#N/A,TRUE,"Sheet4";#N/A,#N/A,TRUE,"Sheet5";#N/A,#N/A,TRUE,"Sheet6";#N/A,#N/A,TRUE,"Sheet7"}</definedName>
    <definedName name="rthrh" localSheetId="13" hidden="1">{#N/A,#N/A,FALSE,"SMT1";#N/A,#N/A,FALSE,"SMT2";#N/A,#N/A,FALSE,"Summary";#N/A,#N/A,FALSE,"Graphs";#N/A,#N/A,FALSE,"4 Panel"}</definedName>
    <definedName name="rthrh" hidden="1">{#N/A,#N/A,FALSE,"SMT1";#N/A,#N/A,FALSE,"SMT2";#N/A,#N/A,FALSE,"Summary";#N/A,#N/A,FALSE,"Graphs";#N/A,#N/A,FALSE,"4 Panel"}</definedName>
    <definedName name="rthwrh" localSheetId="13" hidden="1">{#N/A,#N/A,FALSE,"Full";#N/A,#N/A,FALSE,"Half";#N/A,#N/A,FALSE,"Op Expenses";#N/A,#N/A,FALSE,"Cap Charge";#N/A,#N/A,FALSE,"Cost C";#N/A,#N/A,FALSE,"PP&amp;E";#N/A,#N/A,FALSE,"R&amp;D"}</definedName>
    <definedName name="rthwrh" hidden="1">{#N/A,#N/A,FALSE,"Full";#N/A,#N/A,FALSE,"Half";#N/A,#N/A,FALSE,"Op Expenses";#N/A,#N/A,FALSE,"Cap Charge";#N/A,#N/A,FALSE,"Cost C";#N/A,#N/A,FALSE,"PP&amp;E";#N/A,#N/A,FALSE,"R&amp;D"}</definedName>
    <definedName name="rtnb" localSheetId="13" hidden="1">{"vol data",#N/A,FALSE,"Datasheet";"vol graph",#N/A,FALSE,"Volume";"price data",#N/A,FALSE,"Datasheet";"price graph",#N/A,FALSE,"Price";"dp data",#N/A,FALSE,"Datasheet";"dp graph",#N/A,FALSE,"DirectProfit"}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re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y" localSheetId="13" hidden="1">{"ICD Details",#N/A,FALSE,"Current Yr";"ICD Details",#N/A,FALSE,"Budget";"ICD Details",#N/A,FALSE,"Prior Year"}</definedName>
    <definedName name="rty" hidden="1">{"ICD Details",#N/A,FALSE,"Current Yr";"ICD Details",#N/A,FALSE,"Budget";"ICD Details",#N/A,FALSE,"Prior Year"}</definedName>
    <definedName name="rtyu" localSheetId="13" hidden="1">{"BA detail",#N/A,FALSE,"Q3YTD "}</definedName>
    <definedName name="rtyu" hidden="1">{"BA detail",#N/A,FALSE,"Q3YTD "}</definedName>
    <definedName name="ruufo" localSheetId="13" hidden="1">{"detail",#N/A,FALSE,"mfg";"summary",#N/A,FALSE,"mfg"}</definedName>
    <definedName name="ruufo" hidden="1">{"detail",#N/A,FALSE,"mfg";"summary",#N/A,FALSE,"mfg"}</definedName>
    <definedName name="rv" localSheetId="13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localSheetId="13" hidden="1">{"TEXO2N2_VOL",#N/A,FALSE,"MTHLYVOL";"TEXH2_VOL",#N/A,FALSE,"MTHLYVOL";"LOUIS_VOL",#N/A,FALSE,"MTHLYVOL";"H2_VOL",#N/A,FALSE,"MTHLYVOL";"O2N2_VOL",#N/A,FALSE,"MTHLYVOL";"PACKAGE_VOL",#N/A,FALSE,"MTHLYVOL"}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localSheetId="13" hidden="1">{#N/A,#N/A,FALSE,"Pharm";#N/A,#N/A,FALSE,"WWCM"}</definedName>
    <definedName name="rwert" hidden="1">{#N/A,#N/A,FALSE,"Pharm";#N/A,#N/A,FALSE,"WWCM"}</definedName>
    <definedName name="rwew" localSheetId="13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sz" localSheetId="13" hidden="1">{"Commentary",#N/A,FALSE,"May"}</definedName>
    <definedName name="rwsz" hidden="1">{"Commentary",#N/A,FALSE,"May"}</definedName>
    <definedName name="Rwvu.RDOTOT." hidden="1">#REF!,#REF!</definedName>
    <definedName name="rwxz" localSheetId="13" hidden="1">{"TXO2N2_SLS",#N/A,FALSE,"MTHLYSLES";"TXH2_SLS",#N/A,FALSE,"MTHLYSLES";"LOUIS_SLS",#N/A,FALSE,"MTHLYSLES";"H2_SLS",#N/A,FALSE,"MTHLYSLES";"O2N2_SLS",#N/A,FALSE,"MTHLYSLES";"PACKAGE_SLS",#N/A,FALSE,"MTHLYSLES"}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localSheetId="13" hidden="1">{"Month Summary",#N/A,FALSE,"Summary";"Total Details",#N/A,FALSE,"Current Yr";"Polymers Details",#N/A,FALSE,"Current Yr";"Performance Details",#N/A,FALSE,"Current Yr";"ICD Details",#N/A,FALSE,"Current Yr"}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" localSheetId="13" hidden="1">{#N/A,#N/A,FALSE,"Budget Coversheet";#N/A,#N/A,FALSE,"Electricity"}</definedName>
    <definedName name="ry" hidden="1">{#N/A,#N/A,FALSE,"Budget Coversheet";#N/A,#N/A,FALSE,"Electricity"}</definedName>
    <definedName name="sa" localSheetId="13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s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sadf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sadf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SADSADAS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SADSADAS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safd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lespp" localSheetId="13" hidden="1">{"detail",#N/A,FALSE,"mfg";"summary",#N/A,FALSE,"mfg"}</definedName>
    <definedName name="Salespp" hidden="1">{"detail",#N/A,FALSE,"mfg";"summary",#N/A,FALSE,"mfg"}</definedName>
    <definedName name="sally" localSheetId="13" hidden="1">{#N/A,#N/A,FALSE,"Pharm";#N/A,#N/A,FALSE,"WWCM"}</definedName>
    <definedName name="sally" hidden="1">{#N/A,#N/A,FALSE,"Pharm";#N/A,#N/A,FALSE,"WWCM"}</definedName>
    <definedName name="Sample" localSheetId="13" hidden="1">{#N/A,#N/A,FALSE,"SUMMARY";"BASIS",#N/A,FALSE,"BASIS";"PRICES",#N/A,FALSE,"PRICES";"YIELD",#N/A,FALSE,"YIELD";"INCOME",#N/A,FALSE,"ECONOMIC";"DCF",#N/A,FALSE,"DCF"}</definedName>
    <definedName name="Sample" hidden="1">{#N/A,#N/A,FALSE,"SUMMARY";"BASIS",#N/A,FALSE,"BASIS";"PRICES",#N/A,FALSE,"PRICES";"YIELD",#N/A,FALSE,"YIELD";"INCOME",#N/A,FALSE,"ECONOMIC";"DCF",#N/A,FALSE,"DCF"}</definedName>
    <definedName name="SAPBEXdnldView" hidden="1">"43SOAZ8AL7SUCBFDBAPP0K1NB"</definedName>
    <definedName name="SAPBEXhrIndnt" hidden="1">"Wide"</definedName>
    <definedName name="SAPBEXrevision" hidden="1">1</definedName>
    <definedName name="SAPBEXrevision_1" hidden="1">159</definedName>
    <definedName name="SAPBEXsysID" hidden="1">"PR2"</definedName>
    <definedName name="SAPBEXwbID" hidden="1">"1ZOUQKG6XV3EXKQAHZ7L4T0Z8"</definedName>
    <definedName name="SAPBEXwbID_1" hidden="1">"ER8Y4QNGQ0TZGTOU3DGOBEICT"</definedName>
    <definedName name="SAPsysID" hidden="1">"708C5W7SBKP804JT78WJ0JNKI"</definedName>
    <definedName name="SAPwbID" hidden="1">"ARS"</definedName>
    <definedName name="sas" localSheetId="13" hidden="1">{"detail",#N/A,FALSE,"mfg";"summary",#N/A,FALSE,"mfg"}</definedName>
    <definedName name="sas" hidden="1">{"detail",#N/A,FALSE,"mfg";"summary",#N/A,FALSE,"mfg"}</definedName>
    <definedName name="sass" localSheetId="13" hidden="1">{#N/A,#N/A,FALSE,"R1";#N/A,#N/A,FALSE,"R2";#N/A,#N/A,FALSE,"R3";#N/A,#N/A,FALSE,"F1";#N/A,#N/A,FALSE,"F2";#N/A,#N/A,FALSE,"F3";#N/A,#N/A,FALSE,"I1";#N/A,#N/A,FALSE,"I2";#N/A,#N/A,FALSE,"P1";#N/A,#N/A,FALSE,"P2";#N/A,#N/A,FALSE,"D1";#N/A,#N/A,FALSE,"D2";#N/A,#N/A,FALSE,"D3";#N/A,#N/A,FALSE,"A1";#N/A,#N/A,FALSE,"A2";#N/A,#N/A,FALSE,"A3";#N/A,#N/A,FALSE,"A4"}</definedName>
    <definedName name="sass" hidden="1">{#N/A,#N/A,FALSE,"R1";#N/A,#N/A,FALSE,"R2";#N/A,#N/A,FALSE,"R3";#N/A,#N/A,FALSE,"F1";#N/A,#N/A,FALSE,"F2";#N/A,#N/A,FALSE,"F3";#N/A,#N/A,FALSE,"I1";#N/A,#N/A,FALSE,"I2";#N/A,#N/A,FALSE,"P1";#N/A,#N/A,FALSE,"P2";#N/A,#N/A,FALSE,"D1";#N/A,#N/A,FALSE,"D2";#N/A,#N/A,FALSE,"D3";#N/A,#N/A,FALSE,"A1";#N/A,#N/A,FALSE,"A2";#N/A,#N/A,FALSE,"A3";#N/A,#N/A,FALSE,"A4"}</definedName>
    <definedName name="SCOPPI" hidden="1">#REF!</definedName>
    <definedName name="score" localSheetId="13" hidden="1">{"detail",#N/A,FALSE,"mfg";"summary",#N/A,FALSE,"mfg"}</definedName>
    <definedName name="score" hidden="1">{"detail",#N/A,FALSE,"mfg";"summary",#N/A,FALSE,"mfg"}</definedName>
    <definedName name="scorecardfy00" localSheetId="13" hidden="1">{"Comp_of_Price_Effect",#N/A,FALSE,"QTRDPVAR"}</definedName>
    <definedName name="scorecardfy00" hidden="1">{"Comp_of_Price_Effect",#N/A,FALSE,"QTRDPVAR"}</definedName>
    <definedName name="SD" localSheetId="13" hidden="1">{#N/A,#N/A,FALSE,"Pharm";#N/A,#N/A,FALSE,"WWCM"}</definedName>
    <definedName name="SD" hidden="1">{#N/A,#N/A,FALSE,"Pharm";#N/A,#N/A,FALSE,"WWCM"}</definedName>
    <definedName name="sdad" localSheetId="13" hidden="1">{#N/A,#N/A,FALSE,"SMT1";#N/A,#N/A,FALSE,"SMT2";#N/A,#N/A,FALSE,"Summary";#N/A,#N/A,FALSE,"Graphs";#N/A,#N/A,FALSE,"4 Panel"}</definedName>
    <definedName name="sdad" hidden="1">{#N/A,#N/A,FALSE,"SMT1";#N/A,#N/A,FALSE,"SMT2";#N/A,#N/A,FALSE,"Summary";#N/A,#N/A,FALSE,"Graphs";#N/A,#N/A,FALSE,"4 Panel"}</definedName>
    <definedName name="sdadasdas" localSheetId="13" hidden="1">{#N/A,#N/A,FALSE,"R1";#N/A,#N/A,FALSE,"R2";#N/A,#N/A,FALSE,"R3";#N/A,#N/A,FALSE,"F1";#N/A,#N/A,FALSE,"F2";#N/A,#N/A,FALSE,"F3";#N/A,#N/A,FALSE,"I1";#N/A,#N/A,FALSE,"I2";#N/A,#N/A,FALSE,"P1";#N/A,#N/A,FALSE,"P2";#N/A,#N/A,FALSE,"D1";#N/A,#N/A,FALSE,"D2";#N/A,#N/A,FALSE,"D3";#N/A,#N/A,FALSE,"A1";#N/A,#N/A,FALSE,"A2";#N/A,#N/A,FALSE,"A3";#N/A,#N/A,FALSE,"A4"}</definedName>
    <definedName name="sdadasdas" hidden="1">{#N/A,#N/A,FALSE,"R1";#N/A,#N/A,FALSE,"R2";#N/A,#N/A,FALSE,"R3";#N/A,#N/A,FALSE,"F1";#N/A,#N/A,FALSE,"F2";#N/A,#N/A,FALSE,"F3";#N/A,#N/A,FALSE,"I1";#N/A,#N/A,FALSE,"I2";#N/A,#N/A,FALSE,"P1";#N/A,#N/A,FALSE,"P2";#N/A,#N/A,FALSE,"D1";#N/A,#N/A,FALSE,"D2";#N/A,#N/A,FALSE,"D3";#N/A,#N/A,FALSE,"A1";#N/A,#N/A,FALSE,"A2";#N/A,#N/A,FALSE,"A3";#N/A,#N/A,FALSE,"A4"}</definedName>
    <definedName name="sdafgs" localSheetId="13" hidden="1">{#N/A,#N/A,FALSE,"Pharm";#N/A,#N/A,FALSE,"WWCM"}</definedName>
    <definedName name="sdafgs" hidden="1">{#N/A,#N/A,FALSE,"Pharm";#N/A,#N/A,FALSE,"WWCM"}</definedName>
    <definedName name="sdas" hidden="1">#REF!</definedName>
    <definedName name="sdasd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sdasd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sdasda" localSheetId="13" hidden="1">{#N/A,#N/A,FALSE,"SMT1";#N/A,#N/A,FALSE,"SMT2";#N/A,#N/A,FALSE,"Summary";#N/A,#N/A,FALSE,"Graphs";#N/A,#N/A,FALSE,"4 Panel"}</definedName>
    <definedName name="sdasda" hidden="1">{#N/A,#N/A,FALSE,"SMT1";#N/A,#N/A,FALSE,"SMT2";#N/A,#N/A,FALSE,"Summary";#N/A,#N/A,FALSE,"Graphs";#N/A,#N/A,FALSE,"4 Panel"}</definedName>
    <definedName name="sdes" localSheetId="13" hidden="1">{"PACKAGE",#N/A,FALSE,"CM"}</definedName>
    <definedName name="sdes" hidden="1">{"PACKAGE",#N/A,FALSE,"CM"}</definedName>
    <definedName name="sdf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SDAS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SDFASDAS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sdfasfda" localSheetId="13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dfasfda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dfdsf" localSheetId="13" hidden="1">{#N/A,#N/A,FALSE,"KA CH  (2)"}</definedName>
    <definedName name="sdfdsf" hidden="1">{#N/A,#N/A,FALSE,"KA CH  (2)"}</definedName>
    <definedName name="sdfgg" localSheetId="13" hidden="1">{#N/A,#N/A,TRUE,"TRF97 "}</definedName>
    <definedName name="sdfgg" hidden="1">{#N/A,#N/A,TRUE,"TRF97 "}</definedName>
    <definedName name="sdfh" localSheetId="13" hidden="1">{#N/A,#N/A,FALSE,"Pharm";#N/A,#N/A,FALSE,"WWCM"}</definedName>
    <definedName name="sdfh" hidden="1">{#N/A,#N/A,FALSE,"Pharm";#N/A,#N/A,FALSE,"WWCM"}</definedName>
    <definedName name="sdfsf" localSheetId="13" hidden="1">{#N/A,#N/A,FALSE,"Full";#N/A,#N/A,FALSE,"Half";#N/A,#N/A,FALSE,"Op Expenses";#N/A,#N/A,FALSE,"Cap Charge";#N/A,#N/A,FALSE,"Cost C";#N/A,#N/A,FALSE,"PP&amp;E";#N/A,#N/A,FALSE,"R&amp;D"}</definedName>
    <definedName name="sdfsf" hidden="1">{#N/A,#N/A,FALSE,"Full";#N/A,#N/A,FALSE,"Half";#N/A,#N/A,FALSE,"Op Expenses";#N/A,#N/A,FALSE,"Cap Charge";#N/A,#N/A,FALSE,"Cost C";#N/A,#N/A,FALSE,"PP&amp;E";#N/A,#N/A,FALSE,"R&amp;D"}</definedName>
    <definedName name="sdgagf" localSheetId="13" hidden="1">{#N/A,#N/A,FALSE,"Pharm";#N/A,#N/A,FALSE,"WWCM"}</definedName>
    <definedName name="sdgagf" hidden="1">{#N/A,#N/A,FALSE,"Pharm";#N/A,#N/A,FALSE,"WWCM"}</definedName>
    <definedName name="sdgh" localSheetId="13" hidden="1">{"qty and inventory value",#N/A,FALSE,"MPartners";"general ledger entries",#N/A,FALSE,"MPartners"}</definedName>
    <definedName name="sdgh" hidden="1">{"qty and inventory value",#N/A,FALSE,"MPartners";"general ledger entries",#N/A,FALSE,"MPartners"}</definedName>
    <definedName name="sdsadasd" localSheetId="13" hidden="1">{#N/A,#N/A,FALSE,"Pharm";#N/A,#N/A,FALSE,"WWCM"}</definedName>
    <definedName name="sdsadasd" hidden="1">{#N/A,#N/A,FALSE,"Pharm";#N/A,#N/A,FALSE,"WWCM"}</definedName>
    <definedName name="sdsd" localSheetId="13" hidden="1">{#N/A,#N/A,FALSE,"REPORT"}</definedName>
    <definedName name="sdsd" hidden="1">{#N/A,#N/A,FALSE,"REPORT"}</definedName>
    <definedName name="sdsds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sdsds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sea" localSheetId="13" hidden="1">{"oct_res_comm",#N/A,FALSE,"VarToBud"}</definedName>
    <definedName name="sea" hidden="1">{"oct_res_comm",#N/A,FALSE,"VarToBud"}</definedName>
    <definedName name="SegmentBudget" localSheetId="13" hidden="1">{"oct_res_comm",#N/A,FALSE,"VarToBud"}</definedName>
    <definedName name="SegmentBudget" hidden="1">{"oct_res_comm",#N/A,FALSE,"VarToBud"}</definedName>
    <definedName name="sencount" hidden="1">1</definedName>
    <definedName name="sety" localSheetId="13" hidden="1">{"LAPO2N2",#N/A,FALSE,"CM"}</definedName>
    <definedName name="sety" hidden="1">{"LAPO2N2",#N/A,FALSE,"CM"}</definedName>
    <definedName name="sf" localSheetId="13" hidden="1">{#N/A,#N/A,FALSE,"Sales Graph";#N/A,#N/A,FALSE,"BUC Graph";#N/A,#N/A,FALSE,"P&amp;L - YTD"}</definedName>
    <definedName name="sf" hidden="1">{#N/A,#N/A,FALSE,"Sales Graph";#N/A,#N/A,FALSE,"BUC Graph";#N/A,#N/A,FALSE,"P&amp;L - YTD"}</definedName>
    <definedName name="sfdgfgg" localSheetId="13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localSheetId="13" hidden="1">{#N/A,#N/A,FALSE,"REPORT"}</definedName>
    <definedName name="sfdirect" hidden="1">{#N/A,#N/A,FALSE,"REPORT"}</definedName>
    <definedName name="sfgf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HEET1" hidden="1">#REF!</definedName>
    <definedName name="Sheet4" localSheetId="13" hidden="1">{#N/A,#N/A,FALSE,"BS"}</definedName>
    <definedName name="Sheet4" hidden="1">{#N/A,#N/A,FALSE,"BS"}</definedName>
    <definedName name="shit" localSheetId="13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13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itt" localSheetId="13" hidden="1">{#N/A,#N/A,FALSE,"Aging Summary";#N/A,#N/A,FALSE,"Ratio Analysis";#N/A,#N/A,FALSE,"Test 120 Day Accts";#N/A,#N/A,FALSE,"Tickmarks"}</definedName>
    <definedName name="shitt" hidden="1">{#N/A,#N/A,FALSE,"Aging Summary";#N/A,#N/A,FALSE,"Ratio Analysis";#N/A,#N/A,FALSE,"Test 120 Day Accts";#N/A,#N/A,FALSE,"Tickmarks"}</definedName>
    <definedName name="SIG_BILACT_firstLine" hidden="1">#REF!</definedName>
    <definedName name="SIG_BILACT_H349" hidden="1">#REF!</definedName>
    <definedName name="SIG_BILACT_H350" hidden="1">#REF!</definedName>
    <definedName name="SIG_BILACT_H351" hidden="1">#REF!</definedName>
    <definedName name="SIG_BILACT_H352" hidden="1">#REF!</definedName>
    <definedName name="SIG_BILACT_H353" hidden="1">#REF!</definedName>
    <definedName name="SIG_BILACT_H354" hidden="1">#REF!</definedName>
    <definedName name="SIG_BILACT_H355" hidden="1">#REF!</definedName>
    <definedName name="SIG_BILACT_H356" hidden="1">#REF!</definedName>
    <definedName name="SIG_BILACT_H357" hidden="1">#REF!</definedName>
    <definedName name="SIG_BILACT_H358" hidden="1">#REF!</definedName>
    <definedName name="SIG_BILACT_H359" hidden="1">#REF!</definedName>
    <definedName name="SIG_BILACT_H360" hidden="1">#REF!</definedName>
    <definedName name="SIG_BILACT_H361" hidden="1">#REF!</definedName>
    <definedName name="SIG_BILACT_H362" hidden="1">#REF!</definedName>
    <definedName name="SIG_BILACT_H363" hidden="1">#REF!</definedName>
    <definedName name="SIG_BILACT_H364" hidden="1">#REF!</definedName>
    <definedName name="SIG_BILACT_H365" hidden="1">#REF!</definedName>
    <definedName name="SIG_BILACT_IsControlOK" hidden="1">#REF!</definedName>
    <definedName name="SIG_BILACT_lastLine" hidden="1">#REF!</definedName>
    <definedName name="SIG_BILACT_TITLECOL" hidden="1">#REF!</definedName>
    <definedName name="SIG_BILACT_TITLELINE" hidden="1">#REF!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BILACT" hidden="1">#REF!</definedName>
    <definedName name="SIG_PTBD_EFFECTV" hidden="1">#REF!</definedName>
    <definedName name="SIG_PTHG_BILACT" hidden="1">#REF!</definedName>
    <definedName name="SIG_PTHG_EFFECTV" hidden="1">#REF!</definedName>
    <definedName name="slfl" localSheetId="13" hidden="1">{#N/A,#N/A,FALSE,"Pharm";#N/A,#N/A,FALSE,"WWCM"}</definedName>
    <definedName name="slfl" hidden="1">{#N/A,#N/A,FALSE,"Pharm";#N/A,#N/A,FALSE,"WWCM"}</definedName>
    <definedName name="SLM" localSheetId="1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SLM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şlşil" localSheetId="13" hidden="1">{"EVA",#N/A,FALSE,"SMT2";#N/A,#N/A,FALSE,"Summary";#N/A,#N/A,FALSE,"Graphs";#N/A,#N/A,FALSE,"4 Panel"}</definedName>
    <definedName name="şlşil" hidden="1">{"EVA",#N/A,FALSE,"SMT2";#N/A,#N/A,FALSE,"Summary";#N/A,#N/A,FALSE,"Graphs";#N/A,#N/A,FALSE,"4 Panel"}</definedName>
    <definedName name="smk" localSheetId="13" hidden="1">{"QTD_GENERALH2",#N/A,FALSE,"QTD"}</definedName>
    <definedName name="smk" hidden="1">{"QTD_GENERALH2",#N/A,FALSE,"QTD"}</definedName>
    <definedName name="sogsafra" hidden="1">#REF!</definedName>
    <definedName name="SORINA" localSheetId="13" hidden="1">{#N/A,#N/A,FALSE,"Ratio"}</definedName>
    <definedName name="SORINA" hidden="1">{#N/A,#N/A,FALSE,"Ratio"}</definedName>
    <definedName name="Sort" hidden="1">#REF!</definedName>
    <definedName name="SpecialPrice" hidden="1">#REF!</definedName>
    <definedName name="sre" localSheetId="13" hidden="1">{"vol data",#N/A,FALSE,"Datasheet";"vol graph",#N/A,FALSE,"Volume";"price data",#N/A,FALSE,"Datasheet";"price graph",#N/A,FALSE,"Price";"dp data",#N/A,FALSE,"Datasheet";"dp graph",#N/A,FALSE,"DirectProfit"}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t" localSheetId="13" hidden="1">{"Bal Sheet",#N/A,FALSE;"Cash Flow",#N/A,FALSE}</definedName>
    <definedName name="sret" hidden="1">{"Bal Sheet",#N/A,FALSE;"Cash Flow",#N/A,FALSE}</definedName>
    <definedName name="sriram" localSheetId="13" hidden="1">{#N/A,#N/A,FALSE,"Budget Coversheet";#N/A,#N/A,FALSE,"Electricity"}</definedName>
    <definedName name="sriram" hidden="1">{#N/A,#N/A,FALSE,"Budget Coversheet";#N/A,#N/A,FALSE,"Electricity"}</definedName>
    <definedName name="ss" localSheetId="13" hidden="1">{#N/A,#N/A,FALSE,"ACQ_GRAPHS";#N/A,#N/A,FALSE,"T_1 GRAPHS";#N/A,#N/A,FALSE,"T_2 GRAPHS";#N/A,#N/A,FALSE,"COMB_GRAPHS"}</definedName>
    <definedName name="ss" hidden="1">{#N/A,#N/A,FALSE,"ACQ_GRAPHS";#N/A,#N/A,FALSE,"T_1 GRAPHS";#N/A,#N/A,FALSE,"T_2 GRAPHS";#N/A,#N/A,FALSE,"COMB_GRAPHS"}</definedName>
    <definedName name="ssadsad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" localSheetId="1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ssb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SSD" localSheetId="13" hidden="1">{#N/A,#N/A,FALSE,"REPORT"}</definedName>
    <definedName name="SSD" hidden="1">{#N/A,#N/A,FALSE,"REPORT"}</definedName>
    <definedName name="sse" localSheetId="13" hidden="1">{"YD GENERALH2",#N/A,FALSE,"YTD"}</definedName>
    <definedName name="sse" hidden="1">{"YD GENERALH2",#N/A,FALSE,"YTD"}</definedName>
    <definedName name="ssh" hidden="1">#REF!</definedName>
    <definedName name="sss" localSheetId="13" hidden="1">{#N/A,#N/A,FALSE,"Pharm";#N/A,#N/A,FALSE,"WWCM"}</definedName>
    <definedName name="sss" hidden="1">{#N/A,#N/A,FALSE,"Pharm";#N/A,#N/A,FALSE,"WWCM"}</definedName>
    <definedName name="ssss" localSheetId="1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ssss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sssss" localSheetId="13" hidden="1">{#N/A,"PURCHM",FALSE,"Business Analysis";#N/A,"SPADD",FALSE,"Business Analysis"}</definedName>
    <definedName name="sssss" hidden="1">{#N/A,"PURCHM",FALSE,"Business Analysis";#N/A,"SPADD",FALSE,"Business Analysis"}</definedName>
    <definedName name="sssssssssssssssss" localSheetId="13" hidden="1">{"detail",#N/A,FALSE,"mfg";"summary",#N/A,FALSE,"mfg"}</definedName>
    <definedName name="sssssssssssssssss" hidden="1">{"detail",#N/A,FALSE,"mfg";"summary",#N/A,FALSE,"mfg"}</definedName>
    <definedName name="ssssssssssssssssssss" hidden="1">#REF!</definedName>
    <definedName name="sssswwww" localSheetId="13" hidden="1">{#N/A,"PURCHM",FALSE,"Business Analysis";#N/A,"SPADD",FALSE,"Business Analysis"}</definedName>
    <definedName name="sssswwww" hidden="1">{#N/A,"PURCHM",FALSE,"Business Analysis";#N/A,"SPADD",FALSE,"Business Analysis"}</definedName>
    <definedName name="sswqw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sswqw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Staril" localSheetId="13" hidden="1">{#N/A,#N/A,FALSE,"REPORT"}</definedName>
    <definedName name="Staril" hidden="1">{#N/A,#N/A,FALSE,"REPORT"}</definedName>
    <definedName name="STOCK_s" localSheetId="13" hidden="1">{#N/A,#N/A,TRUE,"TRF97 "}</definedName>
    <definedName name="STOCK_s" hidden="1">{#N/A,#N/A,TRUE,"TRF97 "}</definedName>
    <definedName name="StratPlanAP" localSheetId="13" hidden="1">{#N/A,#N/A,FALSE,"Pharm";#N/A,#N/A,FALSE,"WWCM"}</definedName>
    <definedName name="StratPlanAP" hidden="1">{#N/A,#N/A,FALSE,"Pharm";#N/A,#N/A,FALSE,"WWCM"}</definedName>
    <definedName name="stuff" localSheetId="13" hidden="1">{"TOTAL",#N/A,FALSE,"A";"FISCAL94",#N/A,FALSE,"A";"FISCAL95",#N/A,FALSE,"A";"FISCAL96",#N/A,FALSE,"A";"misc page",#N/A,FALSE,"A"}</definedName>
    <definedName name="stuff" hidden="1">{"TOTAL",#N/A,FALSE,"A";"FISCAL94",#N/A,FALSE,"A";"FISCAL95",#N/A,FALSE,"A";"FISCAL96",#N/A,FALSE,"A";"misc page",#N/A,FALSE,"A"}</definedName>
    <definedName name="summary" hidden="1">#REF!</definedName>
    <definedName name="Summary_IS" localSheetId="1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Summary_I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super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s" localSheetId="13" hidden="1">{#N/A,#N/A,TRUE,"TRF97 "}</definedName>
    <definedName name="sus" hidden="1">{#N/A,#N/A,TRUE,"TRF97 "}</definedName>
    <definedName name="Susan" localSheetId="13" hidden="1">{#N/A,#N/A,FALSE,"Revised cover";#N/A,#N/A,FALSE,"Trends";"main view",#N/A,FALSE,"As Reported";#N/A,#N/A,FALSE,"delegations";#N/A,#N/A,FALSE,"(un) Commited"}</definedName>
    <definedName name="Susan" hidden="1">{#N/A,#N/A,FALSE,"Revised cover";#N/A,#N/A,FALSE,"Trends";"main view",#N/A,FALSE,"As Reported";#N/A,#N/A,FALSE,"delegations";#N/A,#N/A,FALSE,"(un) Commited"}</definedName>
    <definedName name="sw" localSheetId="13" hidden="1">{#N/A,"PURCHM",FALSE,"Business Analysis";#N/A,"SPADD",FALSE,"Business Analysis"}</definedName>
    <definedName name="sw" hidden="1">{#N/A,"PURCHM",FALSE,"Business Analysis";#N/A,"SPADD",FALSE,"Business Analysis"}</definedName>
    <definedName name="swaw" localSheetId="13" hidden="1">{"TEXO2N2_VOL",#N/A,FALSE,"MTHLYVOL";"TEXH2_VOL",#N/A,FALSE,"MTHLYVOL";"LOUIS_VOL",#N/A,FALSE,"MTHLYVOL";"H2_VOL",#N/A,FALSE,"MTHLYVOL";"O2N2_VOL",#N/A,FALSE,"MTHLYVOL";"PACKAGE_VOL",#N/A,FALSE,"MTHLYVOL"}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q" localSheetId="13" hidden="1">{#N/A,"PURCHM",FALSE,"Business Analysis";#N/A,"SPADD",FALSE,"Business Analysis"}</definedName>
    <definedName name="swq" hidden="1">{#N/A,"PURCHM",FALSE,"Business Analysis";#N/A,"SPADD",FALSE,"Business Analysis"}</definedName>
    <definedName name="swqe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swq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swr" localSheetId="13" hidden="1">{"Polymers Details",#N/A,FALSE,"Current Yr";"Polymer Details",#N/A,FALSE,"Budget";"Polymer Details",#N/A,FALSE,"Prior Year"}</definedName>
    <definedName name="swr" hidden="1">{"Polymers Details",#N/A,FALSE,"Current Yr";"Polymer Details",#N/A,FALSE,"Budget";"Polymer Details",#N/A,FALSE,"Prior Year"}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X" localSheetId="1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sFileStub">#REF!</definedName>
    <definedName name="sysstartdate">#REF!</definedName>
    <definedName name="sz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localSheetId="13" hidden="1">{"LAPO2N2",#N/A,FALSE,"CM"}</definedName>
    <definedName name="szx" hidden="1">{"LAPO2N2",#N/A,FALSE,"CM"}</definedName>
    <definedName name="t.2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a" localSheetId="13" hidden="1">{"BA detail",#N/A,FALSE,"Q3YTD "}</definedName>
    <definedName name="ta" hidden="1">{"BA detail",#N/A,FALSE,"Q3YTD "}</definedName>
    <definedName name="table" localSheetId="13" hidden="1">{"'TYPE (2)'!$A$1:$Q$76"}</definedName>
    <definedName name="table" hidden="1">{"'TYPE (2)'!$A$1:$Q$76"}</definedName>
    <definedName name="tai.v4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localSheetId="13" hidden="1">{#N/A,#N/A,FALSE,"KA CH  (2)"}</definedName>
    <definedName name="Tail.2" hidden="1">{#N/A,#N/A,FALSE,"KA CH  (2)"}</definedName>
    <definedName name="taxol" localSheetId="13" hidden="1">{#N/A,#N/A,FALSE,"Pharm";#N/A,#N/A,FALSE,"WWCM"}</definedName>
    <definedName name="taxol" hidden="1">{#N/A,#N/A,FALSE,"Pharm";#N/A,#N/A,FALSE,"WWCM"}</definedName>
    <definedName name="tb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l_ProdInfo" hidden="1">#REF!</definedName>
    <definedName name="td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e" localSheetId="13" hidden="1">{"pro_view",#N/A,FALSE,"EEFSNAP2";"rep_view",#N/A,FALSE,"EEFSNAP2"}</definedName>
    <definedName name="te" hidden="1">{"pro_view",#N/A,FALSE,"EEFSNAP2";"rep_view",#N/A,FALSE,"EEFSNAP2"}</definedName>
    <definedName name="Tem" localSheetId="13" hidden="1">{#N/A,#N/A,FALSE,"Pharm";#N/A,#N/A,FALSE,"WWCM"}</definedName>
    <definedName name="Tem" hidden="1">{#N/A,#N/A,FALSE,"Pharm";#N/A,#N/A,FALSE,"WWCM"}</definedName>
    <definedName name="teq" localSheetId="13" hidden="1">{#N/A,#N/A,FALSE,"Pharm";#N/A,#N/A,FALSE,"WWCM"}</definedName>
    <definedName name="teq" hidden="1">{#N/A,#N/A,FALSE,"Pharm";#N/A,#N/A,FALSE,"WWCM"}</definedName>
    <definedName name="Tequin" localSheetId="13" hidden="1">{#N/A,#N/A,FALSE,"Pharm";#N/A,#N/A,FALSE,"WWCM"}</definedName>
    <definedName name="Tequin" hidden="1">{#N/A,#N/A,FALSE,"Pharm";#N/A,#N/A,FALSE,"WWCM"}</definedName>
    <definedName name="tequinol" localSheetId="13" hidden="1">{#N/A,#N/A,FALSE,"REPORT"}</definedName>
    <definedName name="tequinol" hidden="1">{#N/A,#N/A,FALSE,"REPORT"}</definedName>
    <definedName name="ter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localSheetId="13" hidden="1">{"YD GENERALH2",#N/A,FALSE,"YTD"}</definedName>
    <definedName name="terc" hidden="1">{"YD GENERALH2",#N/A,FALSE,"YTD"}</definedName>
    <definedName name="test" localSheetId="1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2" localSheetId="13" hidden="1">{#N/A,#N/A,TRUE,"CPC Germany Brands"}</definedName>
    <definedName name="test2" hidden="1">{#N/A,#N/A,TRUE,"CPC Germany Brands"}</definedName>
    <definedName name="teste" localSheetId="13" hidden="1">{#N/A,#N/A,FALSE,"Pharm";#N/A,#N/A,FALSE,"WWCM"}</definedName>
    <definedName name="teste" hidden="1">{#N/A,#N/A,FALSE,"Pharm";#N/A,#N/A,FALSE,"WWCM"}</definedName>
    <definedName name="TESTE1" localSheetId="13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2" localSheetId="13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2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xtRefCopyRangeCount" hidden="1">2</definedName>
    <definedName name="teza" localSheetId="13" hidden="1">{#N/A,#N/A,FALSE,"Pharm";#N/A,#N/A,FALSE,"WWCM"}</definedName>
    <definedName name="teza" hidden="1">{#N/A,#N/A,FALSE,"Pharm";#N/A,#N/A,FALSE,"WWCM"}</definedName>
    <definedName name="tf" localSheetId="13" hidden="1">{"Performance Details",#N/A,FALSE,"Current Yr";"Performance Details",#N/A,FALSE,"Budget";"Performance Details",#N/A,FALSE,"Prior Year"}</definedName>
    <definedName name="tf" hidden="1">{"Performance Details",#N/A,FALSE,"Current Yr";"Performance Details",#N/A,FALSE,"Budget";"Performance Details",#N/A,FALSE,"Prior Year"}</definedName>
    <definedName name="th" localSheetId="13" hidden="1">{#N/A,#N/A,FALSE,"Full";#N/A,#N/A,FALSE,"Half";#N/A,#N/A,FALSE,"Op Expenses";#N/A,#N/A,FALSE,"Cap Charge";#N/A,#N/A,FALSE,"Cost C";#N/A,#N/A,FALSE,"PP&amp;E";#N/A,#N/A,FALSE,"R&amp;D"}</definedName>
    <definedName name="th" hidden="1">{#N/A,#N/A,FALSE,"Full";#N/A,#N/A,FALSE,"Half";#N/A,#N/A,FALSE,"Op Expenses";#N/A,#N/A,FALSE,"Cap Charge";#N/A,#N/A,FALSE,"Cost C";#N/A,#N/A,FALSE,"PP&amp;E";#N/A,#N/A,FALSE,"R&amp;D"}</definedName>
    <definedName name="tha.2" localSheetId="13" hidden="1">{#N/A,#N/A,FALSE,"Produkte Erw.";#N/A,#N/A,FALSE,"Produkte Plan";#N/A,#N/A,FALSE,"Leistungen Erw.";#N/A,#N/A,FALSE,"Leistungen Plan";#N/A,#N/A,FALSE,"KA Allg.Kosten (2)";#N/A,#N/A,FALSE,"KA All.Kosten"}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localSheetId="13" hidden="1">{#N/A,#N/A,FALSE,"KA CH  (2)"}</definedName>
    <definedName name="tha.3" hidden="1">{#N/A,#N/A,FALSE,"KA CH  (2)"}</definedName>
    <definedName name="tha.4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localSheetId="13" hidden="1">{#N/A,#N/A,FALSE,"Umsatz 99";#N/A,#N/A,FALSE,"ER 99 "}</definedName>
    <definedName name="tha.4._99" hidden="1">{#N/A,#N/A,FALSE,"Umsatz 99";#N/A,#N/A,FALSE,"ER 99 "}</definedName>
    <definedName name="Thail.2" localSheetId="13" hidden="1">{#N/A,#N/A,FALSE,"Umsatz 99";#N/A,#N/A,FALSE,"ER 99 "}</definedName>
    <definedName name="Thail.2" hidden="1">{#N/A,#N/A,FALSE,"Umsatz 99";#N/A,#N/A,FALSE,"ER 99 "}</definedName>
    <definedName name="tl" localSheetId="13" hidden="1">{"Commentary",#N/A,FALSE,"May"}</definedName>
    <definedName name="tl" hidden="1">{"Commentary",#N/A,FALSE,"May"}</definedName>
    <definedName name="tlui" localSheetId="13" hidden="1">{#N/A,#N/A,TRUE,"TRF97 "}</definedName>
    <definedName name="tlui" hidden="1">{#N/A,#N/A,TRUE,"TRF97 "}</definedName>
    <definedName name="tm" localSheetId="13" hidden="1">{"ICD Details",#N/A,FALSE,"Current Yr";"ICD Details",#N/A,FALSE,"Budget";"ICD Details",#N/A,FALSE,"Prior Year"}</definedName>
    <definedName name="tm" hidden="1">{"ICD Details",#N/A,FALSE,"Current Yr";"ICD Details",#N/A,FALSE,"Budget";"ICD Details",#N/A,FALSE,"Prior Year"}</definedName>
    <definedName name="tmto" localSheetId="13" hidden="1">{"detail",#N/A,FALSE,"mfg";"summary",#N/A,FALSE,"mfg"}</definedName>
    <definedName name="tmto" hidden="1">{"detail",#N/A,FALSE,"mfg";"summary",#N/A,FALSE,"mfg"}</definedName>
    <definedName name="tn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n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OPENTRY" hidden="1">#REF!</definedName>
    <definedName name="total" localSheetId="13" hidden="1">{"detail",#N/A,FALSE,"mfg";"summary",#N/A,FALSE,"mfg"}</definedName>
    <definedName name="total" hidden="1">{"detail",#N/A,FALSE,"mfg";"summary",#N/A,FALSE,"mfg"}</definedName>
    <definedName name="TotalAssets" hidden="1">#REF!</definedName>
    <definedName name="TotalRevenue" hidden="1">#REF!</definedName>
    <definedName name="Tours" hidden="1">#REF!</definedName>
    <definedName name="trasp" localSheetId="13" hidden="1">{#N/A,#N/A,FALSE,"R1";#N/A,#N/A,FALSE,"R2";#N/A,#N/A,FALSE,"R3";#N/A,#N/A,FALSE,"F1";#N/A,#N/A,FALSE,"F2";#N/A,#N/A,FALSE,"F3";#N/A,#N/A,FALSE,"I1";#N/A,#N/A,FALSE,"I2";#N/A,#N/A,FALSE,"P1";#N/A,#N/A,FALSE,"P2";#N/A,#N/A,FALSE,"D1";#N/A,#N/A,FALSE,"D2";#N/A,#N/A,FALSE,"D3";#N/A,#N/A,FALSE,"A1";#N/A,#N/A,FALSE,"A2";#N/A,#N/A,FALSE,"A3";#N/A,#N/A,FALSE,"A4"}</definedName>
    <definedName name="trasp" hidden="1">{#N/A,#N/A,FALSE,"R1";#N/A,#N/A,FALSE,"R2";#N/A,#N/A,FALSE,"R3";#N/A,#N/A,FALSE,"F1";#N/A,#N/A,FALSE,"F2";#N/A,#N/A,FALSE,"F3";#N/A,#N/A,FALSE,"I1";#N/A,#N/A,FALSE,"I2";#N/A,#N/A,FALSE,"P1";#N/A,#N/A,FALSE,"P2";#N/A,#N/A,FALSE,"D1";#N/A,#N/A,FALSE,"D2";#N/A,#N/A,FALSE,"D3";#N/A,#N/A,FALSE,"A1";#N/A,#N/A,FALSE,"A2";#N/A,#N/A,FALSE,"A3";#N/A,#N/A,FALSE,"A4"}</definedName>
    <definedName name="trcde" localSheetId="13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localSheetId="13" hidden="1">{"pro_view",#N/A,FALSE,"EEFSNAP2";"rep_view",#N/A,FALSE,"EEFSNAP2"}</definedName>
    <definedName name="tre" hidden="1">{"pro_view",#N/A,FALSE,"EEFSNAP2";"rep_view",#N/A,FALSE,"EEFSNAP2"}</definedName>
    <definedName name="TRHDEV" hidden="1">#REF!</definedName>
    <definedName name="trial" localSheetId="13" hidden="1">{"'TYPE (2)'!$A$1:$Q$76"}</definedName>
    <definedName name="trial" hidden="1">{"'TYPE (2)'!$A$1:$Q$76"}</definedName>
    <definedName name="trippa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tripp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TRRTRRR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TRRTRRR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Truquie" hidden="1">#REF!</definedName>
    <definedName name="tryeuyit" localSheetId="13" hidden="1">{#N/A,#N/A,FALSE,"Pharm";#N/A,#N/A,FALSE,"WWCM"}</definedName>
    <definedName name="tryeuyit" hidden="1">{#N/A,#N/A,FALSE,"Pharm";#N/A,#N/A,FALSE,"WWCM"}</definedName>
    <definedName name="ts" localSheetId="13" hidden="1">{"oct_res_comm",#N/A,FALSE,"VarToBud"}</definedName>
    <definedName name="ts" hidden="1">{"oct_res_comm",#N/A,FALSE,"VarToBud"}</definedName>
    <definedName name="tt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t" localSheetId="13" hidden="1">{#N/A,"PURCHM",FALSE,"Business Analysis";#N/A,"SPADD",FALSE,"Business Analysis"}</definedName>
    <definedName name="ttt" hidden="1">{#N/A,"PURCHM",FALSE,"Business Analysis";#N/A,"SPADD",FALSE,"Business Analysis"}</definedName>
    <definedName name="tttrr" localSheetId="13" hidden="1">{"'ALqdUESP'!$B$11"}</definedName>
    <definedName name="tttrr" hidden="1">{"'ALqdUESP'!$B$11"}</definedName>
    <definedName name="tttt" localSheetId="13" hidden="1">{#N/A,#N/A,FALSE,"Produkte Erw.";#N/A,#N/A,FALSE,"Produkte Plan";#N/A,#N/A,FALSE,"Leistungen Erw.";#N/A,#N/A,FALSE,"Leistungen Plan";#N/A,#N/A,FALSE,"KA Allg.Kosten (2)";#N/A,#N/A,FALSE,"KA All.Kosten"}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zz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rd" localSheetId="13" hidden="1">{"detail",#N/A,FALSE,"mfg";"summary",#N/A,FALSE,"mfg"}</definedName>
    <definedName name="turd" hidden="1">{"detail",#N/A,FALSE,"mfg";"summary",#N/A,FALSE,"mfg"}</definedName>
    <definedName name="tv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" localSheetId="13" hidden="1">{#N/A,#N/A,FALSE,"SMT1";#N/A,#N/A,FALSE,"SMT2";#N/A,#N/A,FALSE,"Summary";#N/A,#N/A,FALSE,"Graphs";#N/A,#N/A,FALSE,"4 Panel"}</definedName>
    <definedName name="tw" hidden="1">{#N/A,#N/A,FALSE,"SMT1";#N/A,#N/A,FALSE,"SMT2";#N/A,#N/A,FALSE,"Summary";#N/A,#N/A,FALSE,"Graphs";#N/A,#N/A,FALSE,"4 Panel"}</definedName>
    <definedName name="tynm" localSheetId="13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s" hidden="1">#REF!</definedName>
    <definedName name="tyu" localSheetId="13" hidden="1">{"oct_res_comm",#N/A,FALSE,"VarToBud"}</definedName>
    <definedName name="tyu" hidden="1">{"oct_res_comm",#N/A,FALSE,"VarToBud"}</definedName>
    <definedName name="tyui" localSheetId="13" hidden="1">{"ICD Details",#N/A,FALSE,"Current Yr";"ICD Details",#N/A,FALSE,"Budget";"ICD Details",#N/A,FALSE,"Prior Year"}</definedName>
    <definedName name="tyui" hidden="1">{"ICD Details",#N/A,FALSE,"Current Yr";"ICD Details",#N/A,FALSE,"Budget";"ICD Details",#N/A,FALSE,"Prior Year"}</definedName>
    <definedName name="tyutytyi" localSheetId="13" hidden="1">{#N/A,#N/A,FALSE,"Pharm";#N/A,#N/A,FALSE,"WWCM"}</definedName>
    <definedName name="tyutytyi" hidden="1">{#N/A,#N/A,FALSE,"Pharm";#N/A,#N/A,FALSE,"WWCM"}</definedName>
    <definedName name="tyyufkjkhjd" localSheetId="13" hidden="1">{#N/A,#N/A,FALSE,"Pharm";#N/A,#N/A,FALSE,"WWCM"}</definedName>
    <definedName name="tyyufkjkhjd" hidden="1">{#N/A,#N/A,FALSE,"Pharm";#N/A,#N/A,FALSE,"WWCM"}</definedName>
    <definedName name="tzt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u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uh" localSheetId="13" hidden="1">{"detail",#N/A,FALSE,"mfg";"summary",#N/A,FALSE,"mfg"}</definedName>
    <definedName name="uh" hidden="1">{"detail",#N/A,FALSE,"mfg";"summary",#N/A,FALSE,"mfg"}</definedName>
    <definedName name="uiim" localSheetId="13" hidden="1">{"Pg1",#N/A,FALSE,"OpExYTDvsBud";"Pg2",#N/A,FALSE,"OpExYTDvsBud"}</definedName>
    <definedName name="uiim" hidden="1">{"Pg1",#N/A,FALSE,"OpExYTDvsBud";"Pg2",#N/A,FALSE,"OpExYTDvsBud"}</definedName>
    <definedName name="uiui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ltima99" localSheetId="13" hidden="1">{#N/A,#N/A,TRUE,"TRF97 "}</definedName>
    <definedName name="ultima99" hidden="1">{#N/A,#N/A,TRUE,"TRF97 "}</definedName>
    <definedName name="UNI_AA_VERSION" hidden="1">150.1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 localSheetId="13" hidden="1">{#N/A,#N/A,FALSE,"Pharm";#N/A,#N/A,FALSE,"WWCM"}</definedName>
    <definedName name="Unit" hidden="1">{#N/A,#N/A,FALSE,"Pharm";#N/A,#N/A,FALSE,"WWCM"}</definedName>
    <definedName name="untr" hidden="1">#REF!</definedName>
    <definedName name="uq" localSheetId="13" hidden="1">{"detail",#N/A,FALSE,"mfg";"summary",#N/A,FALSE,"mfg"}</definedName>
    <definedName name="uq" hidden="1">{"detail",#N/A,FALSE,"mfg";"summary",#N/A,FALSE,"mfg"}</definedName>
    <definedName name="USHDEV" hidden="1">#REF!</definedName>
    <definedName name="ut" localSheetId="13" hidden="1">{#N/A,"PURCHM",FALSE,"Business Analysis";#N/A,"SPADD",FALSE,"Business Analysis"}</definedName>
    <definedName name="ut" hidden="1">{#N/A,"PURCHM",FALSE,"Business Analysis";#N/A,"SPADD",FALSE,"Business Analysis"}</definedName>
    <definedName name="uu.kk" localSheetId="13" hidden="1">{#N/A,#N/A,FALSE,"KA CH  (2)"}</definedName>
    <definedName name="uu.kk" hidden="1">{#N/A,#N/A,FALSE,"KA CH  (2)"}</definedName>
    <definedName name="üü.l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trer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uutrer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üüü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ü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rtryeueueu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uyrtryeueueu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uyt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localSheetId="13" hidden="1">{#N/A,"PURCHM",FALSE,"Business Analysis";#N/A,"SPADD",FALSE,"Business Analysis"}</definedName>
    <definedName name="uytr" hidden="1">{#N/A,"PURCHM",FALSE,"Business Analysis";#N/A,"SPADD",FALSE,"Business Analysis"}</definedName>
    <definedName name="uztuz" localSheetId="13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localSheetId="13" hidden="1">{#N/A,#N/A,FALSE,"Produkte Erw.";#N/A,#N/A,FALSE,"Produkte Plan";#N/A,#N/A,FALSE,"Leistungen Erw.";#N/A,#N/A,FALSE,"Leistungen Plan";#N/A,#N/A,FALSE,"KA Allg.Kosten (2)";#N/A,#N/A,FALSE,"KA All.Kosten"}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localSheetId="13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localSheetId="13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localSheetId="13" hidden="1">{#N/A,#N/A,FALSE,"Produkte Erw.";#N/A,#N/A,FALSE,"Produkte Plan";#N/A,#N/A,FALSE,"Leistungen Erw.";#N/A,#N/A,FALSE,"Leistungen Plan";#N/A,#N/A,FALSE,"KA Allg.Kosten (2)";#N/A,#N/A,FALSE,"KA All.Kosten"}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l" localSheetId="13" hidden="1">{"detail",#N/A,FALSE,"mfg";"summary",#N/A,FALSE,"mfg"}</definedName>
    <definedName name="val" hidden="1">{"detail",#N/A,FALSE,"mfg";"summary",#N/A,FALSE,"mfg"}</definedName>
    <definedName name="vbhj" localSheetId="13" hidden="1">{#N/A,"PURCHM",FALSE,"Business Analysis";#N/A,"SPADD",FALSE,"Business Analysis"}</definedName>
    <definedName name="vbhj" hidden="1">{#N/A,"PURCHM",FALSE,"Business Analysis";#N/A,"SPADD",FALSE,"Business Analysis"}</definedName>
    <definedName name="vbnm" localSheetId="13" hidden="1">{"net assets",#N/A,FALSE,"summary";"asset turnover",#N/A,FALSE,"summary";"orona",#N/A,FALSE,"summary"}</definedName>
    <definedName name="vbnm" hidden="1">{"net assets",#N/A,FALSE,"summary";"asset turnover",#N/A,FALSE,"summary";"orona",#N/A,FALSE,"summary"}</definedName>
    <definedName name="vbvbvbv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" localSheetId="13" hidden="1">{#N/A,#N/A,TRUE,"TRF97 "}</definedName>
    <definedName name="vc" hidden="1">{#N/A,#N/A,TRUE,"TRF97 "}</definedName>
    <definedName name="vcfd" localSheetId="13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vc" localSheetId="13" hidden="1">{"Polymers Details",#N/A,FALSE,"Current Yr";"Polymer Details",#N/A,FALSE,"Budget";"Polymer Details",#N/A,FALSE,"Prior Year"}</definedName>
    <definedName name="vcvc" hidden="1">{"Polymers Details",#N/A,FALSE,"Current Yr";"Polymer Details",#N/A,FALSE,"Budget";"Polymer Details",#N/A,FALSE,"Prior Year"}</definedName>
    <definedName name="vcvcv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localSheetId="13" hidden="1">{"YD PACKAGE",#N/A,FALSE,"YTD"}</definedName>
    <definedName name="vcx" hidden="1">{"YD PACKAGE",#N/A,FALSE,"YTD"}</definedName>
    <definedName name="vcxz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 localSheetId="13" hidden="1">{#N/A,#N/A,FALSE,"Pharm";#N/A,#N/A,FALSE,"WWCM"}</definedName>
    <definedName name="VE" hidden="1">{#N/A,#N/A,FALSE,"Pharm";#N/A,#N/A,FALSE,"WWCM"}</definedName>
    <definedName name="VERES" hidden="1">#REF!</definedName>
    <definedName name="vf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localSheetId="13" hidden="1">{"QTD",#N/A,FALSE,"SUM"}</definedName>
    <definedName name="vfcd" hidden="1">{"QTD",#N/A,FALSE,"SUM"}</definedName>
    <definedName name="vfdca" localSheetId="13" hidden="1">{#N/A,#N/A,FALSE,"Budget Coversheet";#N/A,#N/A,FALSE,"Electricity"}</definedName>
    <definedName name="vfdca" hidden="1">{#N/A,#N/A,FALSE,"Budget Coversheet";#N/A,#N/A,FALSE,"Electricity"}</definedName>
    <definedName name="vfhy" localSheetId="13" hidden="1">{"GENERALH2",#N/A,FALSE,"CM"}</definedName>
    <definedName name="vfhy" hidden="1">{"GENERALH2",#N/A,FALSE,"CM"}</definedName>
    <definedName name="vgf" localSheetId="13" hidden="1">{"GENERALH2",#N/A,FALSE,"CM"}</definedName>
    <definedName name="vgf" hidden="1">{"GENERALH2",#N/A,FALSE,"CM"}</definedName>
    <definedName name="vlkfverjfeporgporek" hidden="1">#REF!</definedName>
    <definedName name="vn.2" localSheetId="13" hidden="1">{#N/A,#N/A,FALSE,"KA CH  (2)"}</definedName>
    <definedName name="vn.2" hidden="1">{#N/A,#N/A,FALSE,"KA CH  (2)"}</definedName>
    <definedName name="vn.9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TM_1" hidden="1">#REF!</definedName>
    <definedName name="VTM_2" hidden="1">#REF!</definedName>
    <definedName name="VTM_3" hidden="1">#REF!</definedName>
    <definedName name="VTM_4" hidden="1">#REF!</definedName>
    <definedName name="vv" localSheetId="13" hidden="1">{#N/A,#N/A,FALSE,"IS US";#N/A,#N/A,FALSE,"BS US";#N/A,#N/A,FALSE,"IS LOCAL";#N/A,#N/A,FALSE,"BS INPUT";#N/A,#N/A,FALSE,"EQUITY";#N/A,#N/A,FALSE,"LOCAL ADJ";#N/A,#N/A,FALSE,"GAAP ADJ"}</definedName>
    <definedName name="vv" hidden="1">{#N/A,#N/A,FALSE,"IS US";#N/A,#N/A,FALSE,"BS US";#N/A,#N/A,FALSE,"IS LOCAL";#N/A,#N/A,FALSE,"BS INPUT";#N/A,#N/A,FALSE,"EQUITY";#N/A,#N/A,FALSE,"LOCAL ADJ";#N/A,#N/A,FALSE,"GAAP ADJ"}</definedName>
    <definedName name="vvvc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vvvc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vvvvc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vvvvc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vvvvvvvvvv" localSheetId="13" hidden="1">{"net assets",#N/A,FALSE,"summary";"asset turnover",#N/A,FALSE,"summary";"orona",#N/A,FALSE,"summary"}</definedName>
    <definedName name="vvvvvvvvvv" hidden="1">{"net assets",#N/A,FALSE,"summary";"asset turnover",#N/A,FALSE,"summary";"orona",#N/A,FALSE,"summary"}</definedName>
    <definedName name="vvvvvvvvvvvvvvvvvvvvvvvvvvvv" hidden="1">#REF!</definedName>
    <definedName name="vz" localSheetId="13" hidden="1">{"detail",#N/A,FALSE,"mfg";"summary",#N/A,FALSE,"mfg"}</definedName>
    <definedName name="vz" hidden="1">{"detail",#N/A,FALSE,"mfg";"summary",#N/A,FALSE,"mfg"}</definedName>
    <definedName name="w" localSheetId="13" hidden="1">{#N/A,"PURCHM",FALSE,"Business Analysis";#N/A,"SPADD",FALSE,"Business Analysis"}</definedName>
    <definedName name="w" hidden="1">{#N/A,"PURCHM",FALSE,"Business Analysis";#N/A,"SPADD",FALSE,"Business Analysis"}</definedName>
    <definedName name="w.a" localSheetId="13" hidden="1">{#N/A,#N/A,FALSE,"Ratio"}</definedName>
    <definedName name="w.a" hidden="1">{#N/A,#N/A,FALSE,"Ratio"}</definedName>
    <definedName name="w.l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localSheetId="13" hidden="1">{"QTD_LPO2N2",#N/A,FALSE,"QTD";"QTD_HYCO",#N/A,FALSE,"QTD";"QTD_LOUISIANA",#N/A,FALSE,"QTD";"QTD_GENERALH2",#N/A,FALSE,"QTD";"QTD_PACKAGE",#N/A,FALSE,"QTD";"QTD_PRS",#N/A,FALSE,"QTD";"QTD_OTHER",#N/A,FALSE,"QTD"}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localSheetId="13" hidden="1">{"QTD_OTHER",#N/A,FALSE,"QTD"}</definedName>
    <definedName name="w2r5" hidden="1">{"QTD_OTHER",#N/A,FALSE,"QTD"}</definedName>
    <definedName name="wa" localSheetId="13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e.2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s" localSheetId="13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b" localSheetId="13" hidden="1">{#N/A,#N/A,FALSE,"Pharm";#N/A,#N/A,FALSE,"WWCM"}</definedName>
    <definedName name="wb" hidden="1">{#N/A,#N/A,FALSE,"Pharm";#N/A,#N/A,FALSE,"WWCM"}</definedName>
    <definedName name="wc" localSheetId="13" hidden="1">{#N/A,#N/A,FALSE,"Pharm";#N/A,#N/A,FALSE,"WWCM"}</definedName>
    <definedName name="wc" hidden="1">{#N/A,#N/A,FALSE,"Pharm";#N/A,#N/A,FALSE,"WWCM"}</definedName>
    <definedName name="wcy" localSheetId="13" hidden="1">{"YD PRS",#N/A,FALSE,"YTD"}</definedName>
    <definedName name="wcy" hidden="1">{"YD PRS",#N/A,FALSE,"YTD"}</definedName>
    <definedName name="we" localSheetId="13" hidden="1">{#N/A,#N/A,FALSE,"Pharm";#N/A,#N/A,FALSE,"WWCM"}</definedName>
    <definedName name="we" hidden="1">{#N/A,#N/A,FALSE,"Pharm";#N/A,#N/A,FALSE,"WWCM"}</definedName>
    <definedName name="we.3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3x" localSheetId="13" hidden="1">{"QTD_LPO2N2",#N/A,FALSE,"QTD"}</definedName>
    <definedName name="we3x" hidden="1">{"QTD_LPO2N2",#N/A,FALSE,"QTD"}</definedName>
    <definedName name="weaw" localSheetId="13" hidden="1">{"YTD",#N/A,FALSE,"SUM"}</definedName>
    <definedName name="weaw" hidden="1">{"YTD",#N/A,FALSE,"SUM"}</definedName>
    <definedName name="weawe" localSheetId="13" hidden="1">{"QTD_HYCO",#N/A,FALSE,"QTD"}</definedName>
    <definedName name="weawe" hidden="1">{"QTD_HYCO",#N/A,FALSE,"QTD"}</definedName>
    <definedName name="wec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localSheetId="13" hidden="1">{"QTD_PRS",#N/A,FALSE,"QTD"}</definedName>
    <definedName name="wecs" hidden="1">{"QTD_PRS",#N/A,FALSE,"QTD"}</definedName>
    <definedName name="wecsd" localSheetId="13" hidden="1">{"sales growth",#N/A,FALSE,"summary";"oper income",#N/A,FALSE,"summary";"oros rank",#N/A,FALSE,"summary";"net assets",#N/A,FALSE,"summary";"asset turnover",#N/A,FALSE,"summary";"orona",#N/A,FALSE,"summary"}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localSheetId="13" hidden="1">{"overview",#N/A,FALSE,"summary";"net assets",#N/A,FALSE,"summary";"asset turnover",#N/A,FALSE,"summary";"orona",#N/A,FALSE,"summary"}</definedName>
    <definedName name="weds" hidden="1">{"overview",#N/A,FALSE,"summary";"net assets",#N/A,FALSE,"summary";"asset turnover",#N/A,FALSE,"summary";"orona",#N/A,FALSE,"summary"}</definedName>
    <definedName name="wee" localSheetId="13" hidden="1">{#N/A,#N/A,FALSE,"KA CH  (2)"}</definedName>
    <definedName name="wee" hidden="1">{#N/A,#N/A,FALSE,"KA CH  (2)"}</definedName>
    <definedName name="weix" localSheetId="13" hidden="1">{"Comp_of_Price_Effect",#N/A,FALSE,"QTRDPVAR"}</definedName>
    <definedName name="weix" hidden="1">{"Comp_of_Price_Effect",#N/A,FALSE,"QTRDPVAR"}</definedName>
    <definedName name="wen.gb._hm.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localSheetId="13" hidden="1">{"oct_res_comm",#N/A,FALSE,"VarToBud"}</definedName>
    <definedName name="weop" hidden="1">{"oct_res_comm",#N/A,FALSE,"VarToBud"}</definedName>
    <definedName name="wer" localSheetId="13" hidden="1">{"Balance Sheet",#N/A,FALSE,"CBR North America Consolidated";"Cash Flows",#N/A,FALSE,"CBR North America Consolidated"}</definedName>
    <definedName name="wer" hidden="1">{"Balance Sheet",#N/A,FALSE,"CBR North America Consolidated";"Cash Flows",#N/A,FALSE,"CBR North America Consolidated"}</definedName>
    <definedName name="wer.g" localSheetId="13" hidden="1">{#N/A,#N/A,FALSE,"KA CH  (2)"}</definedName>
    <definedName name="wer.g" hidden="1">{#N/A,#N/A,FALSE,"KA CH  (2)"}</definedName>
    <definedName name="werrr" localSheetId="13" hidden="1">{#N/A,#N/A,FALSE,"Pharm";#N/A,#N/A,FALSE,"WWCM"}</definedName>
    <definedName name="werrr" hidden="1">{#N/A,#N/A,FALSE,"Pharm";#N/A,#N/A,FALSE,"WWCM"}</definedName>
    <definedName name="wert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w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localSheetId="13" hidden="1">{"LOUISIANA",#N/A,FALSE,"CM"}</definedName>
    <definedName name="wewe" hidden="1">{"LOUISIANA",#N/A,FALSE,"CM"}</definedName>
    <definedName name="wews" localSheetId="13" hidden="1">{"pro_view",#N/A,FALSE,"EEFSNAP2";"rep_view",#N/A,FALSE,"EEFSNAP2"}</definedName>
    <definedName name="wews" hidden="1">{"pro_view",#N/A,FALSE,"EEFSNAP2";"rep_view",#N/A,FALSE,"EEFSNAP2"}</definedName>
    <definedName name="weza" localSheetId="13" hidden="1">{"QTD_PACKAGE",#N/A,FALSE,"QTD"}</definedName>
    <definedName name="weza" hidden="1">{"QTD_PACKAGE",#N/A,FALSE,"QTD"}</definedName>
    <definedName name="weze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localSheetId="13" hidden="1">{"YD PACKAGE",#N/A,FALSE,"YTD"}</definedName>
    <definedName name="wezf" hidden="1">{"YD PACKAGE",#N/A,FALSE,"YTD"}</definedName>
    <definedName name="wfwf" localSheetId="13" hidden="1">{#N/A,#N/A,FALSE,"Full";#N/A,#N/A,FALSE,"Half";#N/A,#N/A,FALSE,"Op Expenses";#N/A,#N/A,FALSE,"Cap Charge";#N/A,#N/A,FALSE,"Cost C";#N/A,#N/A,FALSE,"PP&amp;E";#N/A,#N/A,FALSE,"R&amp;D"}</definedName>
    <definedName name="wfwf" hidden="1">{#N/A,#N/A,FALSE,"Full";#N/A,#N/A,FALSE,"Half";#N/A,#N/A,FALSE,"Op Expenses";#N/A,#N/A,FALSE,"Cap Charge";#N/A,#N/A,FALSE,"Cost C";#N/A,#N/A,FALSE,"PP&amp;E";#N/A,#N/A,FALSE,"R&amp;D"}</definedName>
    <definedName name="woi" localSheetId="13" hidden="1">{"detail",#N/A,FALSE,"mfg";"summary",#N/A,FALSE,"mfg"}</definedName>
    <definedName name="woi" hidden="1">{"detail",#N/A,FALSE,"mfg";"summary",#N/A,FALSE,"mfg"}</definedName>
    <definedName name="womxien" localSheetId="13" hidden="1">{"detail",#N/A,FALSE,"mfg";"summary",#N/A,FALSE,"mfg"}</definedName>
    <definedName name="womxien" hidden="1">{"detail",#N/A,FALSE,"mfg";"summary",#N/A,FALSE,"mfg"}</definedName>
    <definedName name="Woods" hidden="1">#REF!</definedName>
    <definedName name="working" localSheetId="13" hidden="1">{#N/A,#N/A,FALSE,"REPORT"}</definedName>
    <definedName name="working" hidden="1">{#N/A,#N/A,FALSE,"REPORT"}</definedName>
    <definedName name="wp" localSheetId="13" hidden="1">{#N/A,#N/A,FALSE,"Amortization Table"}</definedName>
    <definedName name="wp" hidden="1">{#N/A,#N/A,FALSE,"Amortization Table"}</definedName>
    <definedName name="wq" localSheetId="13" hidden="1">{"PRS",#N/A,FALSE,"CM"}</definedName>
    <definedName name="wq" hidden="1">{"PRS",#N/A,FALSE,"CM"}</definedName>
    <definedName name="wqa" localSheetId="13" hidden="1">{#N/A,"PURCHM",FALSE,"Business Analysis";#N/A,"SPADD",FALSE,"Business Analysis"}</definedName>
    <definedName name="wqa" hidden="1">{#N/A,"PURCHM",FALSE,"Business Analysis";#N/A,"SPADD",FALSE,"Business Analysis"}</definedName>
    <definedName name="wqc" localSheetId="13" hidden="1">{"ACT",#N/A,FALSE,"Q3Elec P&amp;L fy 99  ";"BUD",#N/A,FALSE,"Q3Elec P&amp;L fy 99  ";"PRIOR",#N/A,FALSE,"Q3Elec P&amp;L fy 99  "}</definedName>
    <definedName name="wqc" hidden="1">{"ACT",#N/A,FALSE,"Q3Elec P&amp;L fy 99  ";"BUD",#N/A,FALSE,"Q3Elec P&amp;L fy 99  ";"PRIOR",#N/A,FALSE,"Q3Elec P&amp;L fy 99  "}</definedName>
    <definedName name="wqd" localSheetId="13" hidden="1">{"OTHER",#N/A,FALSE,"CM"}</definedName>
    <definedName name="wqd" hidden="1">{"OTHER",#N/A,FALSE,"CM"}</definedName>
    <definedName name="wqeq" localSheetId="13" hidden="1">{"Commentary",#N/A,FALSE,"May"}</definedName>
    <definedName name="wqeq" hidden="1">{"Commentary",#N/A,FALSE,"May"}</definedName>
    <definedName name="wqer" localSheetId="13" hidden="1">{"TXO2N2_SLS",#N/A,FALSE,"MTHLYSLES";"TXH2_SLS",#N/A,FALSE,"MTHLYSLES";"LOUIS_SLS",#N/A,FALSE,"MTHLYSLES";"H2_SLS",#N/A,FALSE,"MTHLYSLES";"O2N2_SLS",#N/A,FALSE,"MTHLYSLES";"PACKAGE_SLS",#N/A,FALSE,"MTHLYSLES"}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localSheetId="13" hidden="1">{"BA detail",#N/A,FALSE,"Q3YTD "}</definedName>
    <definedName name="wqwq" hidden="1">{"BA detail",#N/A,FALSE,"Q3YTD "}</definedName>
    <definedName name="wqx" localSheetId="13" hidden="1">{"Comp_of_Price_Effect",#N/A,FALSE,"QTRDPVAR"}</definedName>
    <definedName name="wqx" hidden="1">{"Comp_of_Price_Effect",#N/A,FALSE,"QTRDPVAR"}</definedName>
    <definedName name="wr34ar" localSheetId="13" hidden="1">{"QTD_LOUISIANA",#N/A,FALSE,"QTD"}</definedName>
    <definedName name="wr34ar" hidden="1">{"QTD_LOUISIANA",#N/A,FALSE,"QTD"}</definedName>
    <definedName name="wradw" localSheetId="13" hidden="1">{"YD LAPO2",#N/A,FALSE,"YTD";"YD LPH2",#N/A,FALSE,"YTD";"YD LOUISIANA",#N/A,FALSE,"YTD";"YD GENERALH2",#N/A,FALSE,"YTD";"YD PRS",#N/A,FALSE,"YTD";"YD PACKAGE",#N/A,FALSE,"YTD";"YD OTHER",#N/A,FALSE,"YTD"}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localSheetId="13" hidden="1">{#N/A,#N/A,FALSE,"TECH CENTRE RXDU66";#N/A,#N/A,FALSE,"ASU VAAX66";#N/A,#N/A,FALSE,"TCM VAKX66"}</definedName>
    <definedName name="wrc" hidden="1">{#N/A,#N/A,FALSE,"TECH CENTRE RXDU66";#N/A,#N/A,FALSE,"ASU VAAX66";#N/A,#N/A,FALSE,"TCM VAKX66"}</definedName>
    <definedName name="wrewrw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localSheetId="13" hidden="1">{#N/A,"PURCHM",FALSE,"Business Analysis";#N/A,"SPADD",FALSE,"Business Analysis"}</definedName>
    <definedName name="wrf" hidden="1">{#N/A,"PURCHM",FALSE,"Business Analysis";#N/A,"SPADD",FALSE,"Business Analysis"}</definedName>
    <definedName name="wrm.pucspaddq2" localSheetId="13" hidden="1">{#N/A,"PURCHM",FALSE,"Business Analysis";#N/A,"SPADD",FALSE,"Business Analysis"}</definedName>
    <definedName name="wrm.pucspaddq2" hidden="1">{#N/A,"PURCHM",FALSE,"Business Analysis";#N/A,"SPADD",FALSE,"Business Analysis"}</definedName>
    <definedName name="wrn" localSheetId="13" hidden="1">{#N/A,#N/A,FALSE,"IncPr";#N/A,#N/A,FALSE,"InCoE"}</definedName>
    <definedName name="wrn" hidden="1">{#N/A,#N/A,FALSE,"IncPr";#N/A,#N/A,FALSE,"InCoE"}</definedName>
    <definedName name="wrn." localSheetId="13" hidden="1">{#N/A,#N/A,FALSE,"SUMMARY";"BASIS",#N/A,FALSE,"BASIS";"PRICES",#N/A,FALSE,"PRICES";"YIELD",#N/A,FALSE,"YIELD";"INCOME",#N/A,FALSE,"ECONOMIC";"DCF",#N/A,FALSE,"DCF"}</definedName>
    <definedName name="wrn." hidden="1">{#N/A,#N/A,FALSE,"SUMMARY";"BASIS",#N/A,FALSE,"BASIS";"PRICES",#N/A,FALSE,"PRICES";"YIELD",#N/A,FALSE,"YIELD";"INCOME",#N/A,FALSE,"ECONOMIC";"DCF",#N/A,FALSE,"DCF"}</definedName>
    <definedName name="wrn.1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111111" localSheetId="13" hidden="1">{#N/A,#N/A,FALSE,"Pharm";#N/A,#N/A,FALSE,"WWCM"}</definedName>
    <definedName name="wrn.111111" hidden="1">{#N/A,#N/A,FALSE,"Pharm";#N/A,#N/A,FALSE,"WWCM"}</definedName>
    <definedName name="wrn.2nd._.Qtr._.Production._.Forecast." localSheetId="13" hidden="1">{#N/A,#N/A,FALSE,"VARIANCE";#N/A,#N/A,FALSE,"2NDQTR";#N/A,#N/A,FALSE,"1STQTR";#N/A,#N/A,FALSE,"BUDGET"}</definedName>
    <definedName name="wrn.2nd._.Qtr._.Production._.Forecast." hidden="1">{#N/A,#N/A,FALSE,"VARIANCE";#N/A,#N/A,FALSE,"2NDQTR";#N/A,#N/A,FALSE,"1STQTR";#N/A,#N/A,FALSE,"BUDGET"}</definedName>
    <definedName name="wrn.730." localSheetId="13" hidden="1">{#N/A,#N/A,FALSE,"REPORT"}</definedName>
    <definedName name="wrn.730." hidden="1">{#N/A,#N/A,FALSE,"REPORT"}</definedName>
    <definedName name="wrn.731" localSheetId="13" hidden="1">{#N/A,#N/A,FALSE,"REPORT"}</definedName>
    <definedName name="wrn.731" hidden="1">{#N/A,#N/A,FALSE,"REPORT"}</definedName>
    <definedName name="wrn.750." localSheetId="13" hidden="1">{#N/A,#N/A,FALSE,"REPORT"}</definedName>
    <definedName name="wrn.750." hidden="1">{#N/A,#N/A,FALSE,"REPORT"}</definedName>
    <definedName name="wrn.7501" localSheetId="13" hidden="1">{#N/A,#N/A,FALSE,"REPORT"}</definedName>
    <definedName name="wrn.7501" hidden="1">{#N/A,#N/A,FALSE,"REPORT"}</definedName>
    <definedName name="wrn.760.16." localSheetId="13" hidden="1">{#N/A,#N/A,FALSE,"REPORT"}</definedName>
    <definedName name="wrn.760.16." hidden="1">{#N/A,#N/A,FALSE,"REPORT"}</definedName>
    <definedName name="wrn.7900" localSheetId="13" hidden="1">{#N/A,#N/A,FALSE,"REPORT"}</definedName>
    <definedName name="wrn.7900" hidden="1">{#N/A,#N/A,FALSE,"REPORT"}</definedName>
    <definedName name="wrn.905" localSheetId="13" hidden="1">{#N/A,#N/A,FALSE,"REPORT"}</definedName>
    <definedName name="wrn.905" hidden="1">{#N/A,#N/A,FALSE,"REPORT"}</definedName>
    <definedName name="wrn.99999" localSheetId="13" hidden="1">{#N/A,#N/A,FALSE,"REPORT"}</definedName>
    <definedName name="wrn.99999" hidden="1">{#N/A,#N/A,FALSE,"REPORT"}</definedName>
    <definedName name="wrn.aaa" localSheetId="13" hidden="1">{#N/A,#N/A,FALSE,"Pharm";#N/A,#N/A,FALSE,"WWCM"}</definedName>
    <definedName name="wrn.aaa" hidden="1">{#N/A,#N/A,FALSE,"Pharm";#N/A,#N/A,FALSE,"WWCM"}</definedName>
    <definedName name="wrn.aaaaaaa" localSheetId="13" hidden="1">{#N/A,#N/A,FALSE,"Pharm";#N/A,#N/A,FALSE,"WWCM"}</definedName>
    <definedName name="wrn.aaaaaaa" hidden="1">{#N/A,#N/A,FALSE,"Pharm";#N/A,#N/A,FALSE,"WWCM"}</definedName>
    <definedName name="wrn.Admin." localSheetId="13" hidden="1">{"Exp",#N/A,FALSE,"Admin";"Sal",#N/A,FALSE,"Admin";"Sum",#N/A,FALSE,"Admin"}</definedName>
    <definedName name="wrn.Admin." hidden="1">{"Exp",#N/A,FALSE,"Admin";"Sal",#N/A,FALSE,"Admin";"Sum",#N/A,FALSE,"Admin"}</definedName>
    <definedName name="wrn.Administrators._.Data." localSheetId="13" hidden="1">{"Data Input Sheet 1",#N/A,FALSE,"Data Input - Sheet 1";"Plot Data Sheet 1",#N/A,FALSE,"Plot Data - Sheet 1";"Data Input Sheet 2",#N/A,FALSE,"Data Input - Sheet 2";"Plot Data Sheet 2",#N/A,FALSE,"Plot Data - Sheet 2"}</definedName>
    <definedName name="wrn.Administrators._.Data." hidden="1">{"Data Input Sheet 1",#N/A,FALSE,"Data Input - Sheet 1";"Plot Data Sheet 1",#N/A,FALSE,"Plot Data - Sheet 1";"Data Input Sheet 2",#N/A,FALSE,"Data Input - Sheet 2";"Plot Data Sheet 2",#N/A,FALSE,"Plot Data - Sheet 2"}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13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localSheetId="13" hidden="1">{"Request for CPA",#N/A,FALSE,"Request for Appropriation";"Group Endorsements",#N/A,FALSE,"Group Endorsements";"Environmental",#N/A,FALSE,"Environmental";"Request for Lease",#N/A,FALSE,"Request for Lease";"Quality Assurance",#N/A,FALSE,"Quality Assurance";"Statement of Earnings",#N/A,FALSE,"Statement of Earnings";"Cost Reduction",#N/A,FALSE,"Cost Reduction";"Cash Flow",#N/A,FALSE,"Cash Flow";"Engineering Est. Part I",#N/A,FALSE,"Engr. Est. Part 1";"Engr. Est. Part 2 Short",#N/A,FALSE,"Engr. Est. Part 2 - Short";"Engineering Est. Part II Detailed",#N/A,FALSE,"Engr. Est. Part 2 - Detailed";"Lease vs. Purchase",#N/A,FALSE,"Lease vs. Purchase";"Post Approval",#N/A,FALSE,"Post-Approval"}</definedName>
    <definedName name="wrn.All." hidden="1">{"Request for CPA",#N/A,FALSE,"Request for Appropriation";"Group Endorsements",#N/A,FALSE,"Group Endorsements";"Environmental",#N/A,FALSE,"Environmental";"Request for Lease",#N/A,FALSE,"Request for Lease";"Quality Assurance",#N/A,FALSE,"Quality Assurance";"Statement of Earnings",#N/A,FALSE,"Statement of Earnings";"Cost Reduction",#N/A,FALSE,"Cost Reduction";"Cash Flow",#N/A,FALSE,"Cash Flow";"Engineering Est. Part I",#N/A,FALSE,"Engr. Est. Part 1";"Engr. Est. Part 2 Short",#N/A,FALSE,"Engr. Est. Part 2 - Short";"Engineering Est. Part II Detailed",#N/A,FALSE,"Engr. Est. Part 2 - Detailed";"Lease vs. Purchase",#N/A,FALSE,"Lease vs. Purchase";"Post Approval",#N/A,FALSE,"Post-Approval"}</definedName>
    <definedName name="wrn.all._.3._.years." localSheetId="13" hidden="1">{#N/A,#N/A,FALSE,"Worldwide FY00";#N/A,#N/A,FALSE,"Worldwide FY01";#N/A,#N/A,FALSE,"Worldwide FY02"}</definedName>
    <definedName name="wrn.all._.3._.years." hidden="1">{#N/A,#N/A,FALSE,"Worldwide FY00";#N/A,#N/A,FALSE,"Worldwide FY01";#N/A,#N/A,FALSE,"Worldwide FY02"}</definedName>
    <definedName name="wrn.All._.PnLs." localSheetId="13" hidden="1">{"Sep 98 Segment PnL",#N/A,FALSE,"Full Income Statements";"Sep 99 Segment PnL",#N/A,FALSE,"Full Income Statements";"Sep 98 PnL",#N/A,FALSE,"Full Income Statements";"Sep 99 PnL",#N/A,FALSE,"Full Income Statements"}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reports." localSheetId="13" hidden="1">{"qty and inventory value",#N/A,FALSE,"MPartners";"general ledger entries",#N/A,FALSE,"MPartners"}</definedName>
    <definedName name="wrn.all._.reports." hidden="1">{"qty and inventory value",#N/A,FALSE,"MPartners";"general ledger entries",#N/A,FALSE,"MPartners"}</definedName>
    <definedName name="wrn.All._.San._.Mateo._.Produced._.Rpts." localSheetId="13" hidden="1">{"Balance Sheet",#N/A,FALSE,"CBR NAM Consolidated vs. Plan";"Cash Flows",#N/A,FALSE,"CBR NAM Consolidated vs. Plan";"Balance Sheet",#N/A,FALSE,"CBR North America Consolidated";"Cash Flows",#N/A,FALSE,"CBR North America Consolidated";"Balance Sheet",#N/A,FALSE,"Canada Consolidation";"Cash Flows",#N/A,FALSE,"Canada Consolidation";"Balance Sheet",#N/A,FALSE,"USA Consolidation";"Cash Flows",#N/A,FALSE,"USA Consolidation";"Balance Sheet",#N/A,FALSE,"102 - CBR Materials";"Cash Flows",#N/A,FALSE,"102 - CBR Materials";"Bal Sheet",#N/A,FALSE,"101 - Calgary Corporate Office";"Cash Flow",#N/A,FALSE,"101 - Calgary Corporate Office";"Balance Sheet",#N/A,FALSE,"USA Consolidation";"Cash Flows",#N/A,FALSE,"USA Consolidation";"Bal Sheet",#N/A,FALSE,"151 - San Mateo Corporate";"Cash Flow",#N/A,FALSE,"151 - San Mateo Corporate"}</definedName>
    <definedName name="wrn.All._.San._.Mateo._.Produced._.Rpts." hidden="1">{"Balance Sheet",#N/A,FALSE,"CBR NAM Consolidated vs. Plan";"Cash Flows",#N/A,FALSE,"CBR NAM Consolidated vs. Plan";"Balance Sheet",#N/A,FALSE,"CBR North America Consolidated";"Cash Flows",#N/A,FALSE,"CBR North America Consolidated";"Balance Sheet",#N/A,FALSE,"Canada Consolidation";"Cash Flows",#N/A,FALSE,"Canada Consolidation";"Balance Sheet",#N/A,FALSE,"USA Consolidation";"Cash Flows",#N/A,FALSE,"USA Consolidation";"Balance Sheet",#N/A,FALSE,"102 - CBR Materials";"Cash Flows",#N/A,FALSE,"102 - CBR Materials";"Bal Sheet",#N/A,FALSE,"101 - Calgary Corporate Office";"Cash Flow",#N/A,FALSE,"101 - Calgary Corporate Office";"Balance Sheet",#N/A,FALSE,"USA Consolidation";"Cash Flows",#N/A,FALSE,"USA Consolidation";"Bal Sheet",#N/A,FALSE,"151 - San Mateo Corporate";"Cash Flow",#N/A,FALSE,"151 - San Mateo Corporate"}</definedName>
    <definedName name="wrn.all._.schedules." localSheetId="13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heets." localSheetId="13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localSheetId="13" hidden="1">{#N/A,#N/A,FALSE,"Trends";#N/A,#N/A,FALSE,"As Reported";#N/A,#N/A,FALSE,"(un) Commited"}</definedName>
    <definedName name="wrn.all._.slides." hidden="1">{#N/A,#N/A,FALSE,"Trends";#N/A,#N/A,FALSE,"As Reported";#N/A,#N/A,FALSE,"(un) Commited"}</definedName>
    <definedName name="wrn.all._.views." localSheetId="13" hidden="1">{"vol data",#N/A,FALSE,"Datasheet";"vol graph",#N/A,FALSE,"Volume";"price data",#N/A,FALSE,"Datasheet";"price graph",#N/A,FALSE,"Price";"dp data",#N/A,FALSE,"Datasheet";"dp graph",#N/A,FALSE,"DirectProfit"}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MSA." localSheetId="13" hidden="1">{#N/A,#N/A,FALSE,"EARNINGS";#N/A,#N/A,FALSE,"FINANCIAL";#N/A,#N/A,FALSE,"OPERATIONAL"}</definedName>
    <definedName name="wrn.AMSA." hidden="1">{#N/A,#N/A,FALSE,"EARNINGS";#N/A,#N/A,FALSE,"FINANCIAL";#N/A,#N/A,FALSE,"OPERATIONAL"}</definedName>
    <definedName name="wrn.Ana." localSheetId="13" hidden="1">{"Mktg",#N/A,FALSE,"Ana_BK";"Sal",#N/A,FALSE,"Ana_BK";"Trvl",#N/A,FALSE,"Ana_BK";"Trng",#N/A,FALSE,"Ana_BK";"Prod",#N/A,FALSE,"Ana_BK";"Cons",#N/A,FALSE,"Ana_BK";"Con1",#N/A,FALSE,"Ana_BK"}</definedName>
    <definedName name="wrn.Ana." hidden="1">{"Mktg",#N/A,FALSE,"Ana_BK";"Sal",#N/A,FALSE,"Ana_BK";"Trvl",#N/A,FALSE,"Ana_BK";"Trng",#N/A,FALSE,"Ana_BK";"Prod",#N/A,FALSE,"Ana_BK";"Cons",#N/A,FALSE,"Ana_BK";"Con1",#N/A,FALSE,"Ana_BK"}</definedName>
    <definedName name="wrn.anexa1." localSheetId="13" hidden="1">{#N/A,#N/A,FALSE,"KCost-DM"}</definedName>
    <definedName name="wrn.anexa1." hidden="1">{#N/A,#N/A,FALSE,"KCost-DM"}</definedName>
    <definedName name="wrn.anexa14." localSheetId="13" hidden="1">{#N/A,#N/A,FALSE,"Cost-";#N/A,#N/A,FALSE,"Cost+"}</definedName>
    <definedName name="wrn.anexa14." hidden="1">{#N/A,#N/A,FALSE,"Cost-";#N/A,#N/A,FALSE,"Cost+"}</definedName>
    <definedName name="wrn.anexa15." localSheetId="13" hidden="1">{#N/A,#N/A,FALSE,"Sale-";#N/A,#N/A,FALSE,"Sale+"}</definedName>
    <definedName name="wrn.anexa15." hidden="1">{#N/A,#N/A,FALSE,"Sale-";#N/A,#N/A,FALSE,"Sale+"}</definedName>
    <definedName name="wrn.anexa16." localSheetId="13" hidden="1">{#N/A,#N/A,FALSE,"FinPl"}</definedName>
    <definedName name="wrn.anexa16." hidden="1">{#N/A,#N/A,FALSE,"FinPl"}</definedName>
    <definedName name="wrn.anexa17." localSheetId="13" hidden="1">{#N/A,#N/A,FALSE,"Amortization Table"}</definedName>
    <definedName name="wrn.anexa17." hidden="1">{#N/A,#N/A,FALSE,"Amortization Table"}</definedName>
    <definedName name="wrn.anexa18." localSheetId="13" hidden="1">{#N/A,#N/A,FALSE,"IncPr";#N/A,#N/A,FALSE,"InCoE"}</definedName>
    <definedName name="wrn.anexa18." hidden="1">{#N/A,#N/A,FALSE,"IncPr";#N/A,#N/A,FALSE,"InCoE"}</definedName>
    <definedName name="wrn.anexa19." localSheetId="13" hidden="1">{#N/A,#N/A,FALSE,"FRR";#N/A,#N/A,FALSE,"ERR"}</definedName>
    <definedName name="wrn.anexa19." hidden="1">{#N/A,#N/A,FALSE,"FRR";#N/A,#N/A,FALSE,"ERR"}</definedName>
    <definedName name="wrn.anexa2." localSheetId="13" hidden="1">{#N/A,#N/A,FALSE,"DeprTabl Rom"}</definedName>
    <definedName name="wrn.anexa2." hidden="1">{#N/A,#N/A,FALSE,"DeprTabl Rom"}</definedName>
    <definedName name="wrn.anexa21." localSheetId="13" hidden="1">{#N/A,#N/A,FALSE,"P&amp;L";#N/A,#N/A,FALSE,"BS";#N/A,#N/A,FALSE,"CF"}</definedName>
    <definedName name="wrn.anexa21." hidden="1">{#N/A,#N/A,FALSE,"P&amp;L";#N/A,#N/A,FALSE,"BS";#N/A,#N/A,FALSE,"CF"}</definedName>
    <definedName name="wrn.anexa22." localSheetId="13" hidden="1">{#N/A,#N/A,FALSE,"Ratio"}</definedName>
    <definedName name="wrn.anexa22." hidden="1">{#N/A,#N/A,FALSE,"Ratio"}</definedName>
    <definedName name="wrn.anexa23." localSheetId="13" hidden="1">{#N/A,#N/A,FALSE,"Forex"}</definedName>
    <definedName name="wrn.anexa23." hidden="1">{#N/A,#N/A,FALSE,"Forex"}</definedName>
    <definedName name="wrn.anexa26." localSheetId="13" hidden="1">{#N/A,#N/A,FALSE,"SAnFRR";#N/A,#N/A,FALSE,"SAnERR"}</definedName>
    <definedName name="wrn.anexa26." hidden="1">{#N/A,#N/A,FALSE,"SAnFRR";#N/A,#N/A,FALSE,"SAnERR"}</definedName>
    <definedName name="wrn.anexa27." localSheetId="13" hidden="1">{#N/A,#N/A,FALSE,"SAnFRR";#N/A,#N/A,FALSE,"SAnERR"}</definedName>
    <definedName name="wrn.anexa27." hidden="1">{#N/A,#N/A,FALSE,"SAnFRR";#N/A,#N/A,FALSE,"SAnERR"}</definedName>
    <definedName name="wrn.anexa3." localSheetId="13" hidden="1">{#N/A,#N/A,FALSE,"KCost"}</definedName>
    <definedName name="wrn.anexa3." hidden="1">{#N/A,#N/A,FALSE,"KCost"}</definedName>
    <definedName name="wrn.anexos." localSheetId="13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nexos." hidden="1">{#N/A,#N/A,FALSE,"Page1";#N/A,#N/A,FALSE,"Page2";#N/A,#N/A,FALSE,"Page3";#N/A,#N/A,FALSE,"Page4";#N/A,#N/A,FALSE,"Page5";#N/A,#N/A,FALSE,"Page6";#N/A,#N/A,FALSE,"Page7";#N/A,#N/A,FALSE,"Page8";#N/A,#N/A,FALSE,"Page9";#N/A,#N/A,FALSE,"Page10";#N/A,#N/A,FALSE,"Page11"}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APCI._.Tab." localSheetId="13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localSheetId="13" hidden="1">{"Page1",#N/A,FALSE,"APCT";"Page2",#N/A,FALSE,"APCT"}</definedName>
    <definedName name="wrn.APCT." hidden="1">{"Page1",#N/A,FALSE,"APCT";"Page2",#N/A,FALSE,"APCT"}</definedName>
    <definedName name="wrn.APL." localSheetId="13" hidden="1">{"Page1",#N/A,FALSE,"APL";"Page2",#N/A,FALSE,"APL"}</definedName>
    <definedName name="wrn.APL." hidden="1">{"Page1",#N/A,FALSE,"APL";"Page2",#N/A,FALSE,"APL"}</definedName>
    <definedName name="wrn.Aqn." localSheetId="13" hidden="1">{"Exp",#N/A,FALSE,"Aquisitions";"Sal",#N/A,FALSE,"Aquisitions";"Sum",#N/A,FALSE,"Aquisitions"}</definedName>
    <definedName name="wrn.Aqn." hidden="1">{"Exp",#N/A,FALSE,"Aquisitions";"Sal",#N/A,FALSE,"Aquisitions";"Sum",#N/A,FALSE,"Aquisitions"}</definedName>
    <definedName name="wrn.ARGON._.PRICING." localSheetId="13" hidden="1">{"ARGON PRICING",#N/A,FALSE,"ARGON"}</definedName>
    <definedName name="wrn.ARGON._.PRICING." hidden="1">{"ARGON PRICING",#N/A,FALSE,"ARGON"}</definedName>
    <definedName name="wrn.ARGON._.REVENUE." localSheetId="13" hidden="1">{"ARGON REVENUE",#N/A,FALSE,"ARGON"}</definedName>
    <definedName name="wrn.ARGON._.REVENUE." hidden="1">{"ARGON REVENUE",#N/A,FALSE,"ARGON"}</definedName>
    <definedName name="wrn.ARGON._.VOLUME." localSheetId="13" hidden="1">{"ARGON VOLUME",#N/A,FALSE,"ARGON"}</definedName>
    <definedName name="wrn.ARGON._.VOLUME." hidden="1">{"ARGON VOLUME",#N/A,FALSE,"ARGON"}</definedName>
    <definedName name="wrn.ARGON_VOL" localSheetId="13" hidden="1">{"ARGON VOLUME",#N/A,FALSE,"ARGON"}</definedName>
    <definedName name="wrn.ARGON_VOL" hidden="1">{"ARGON VOLUME",#N/A,FALSE,"ARGON"}</definedName>
    <definedName name="wrn.Asia." localSheetId="13" hidden="1">{"PnL",#N/A,FALSE,"Gas Asia P&amp;L";"Responsibility",#N/A,FALSE,"Gas Asia P&amp;L";"Cost Control",#N/A,FALSE,"Gas Asia P&amp;L"}</definedName>
    <definedName name="wrn.Asia." hidden="1">{"PnL",#N/A,FALSE,"Gas Asia P&amp;L";"Responsibility",#N/A,FALSE,"Gas Asia P&amp;L";"Cost Control",#N/A,FALSE,"Gas Asia P&amp;L"}</definedName>
    <definedName name="wrn.Bal._.Sheet._.and._.Cash._.Flows." localSheetId="13" hidden="1">{"Bal Sheet",#N/A,FALSE;"Cash Flow",#N/A,FALSE}</definedName>
    <definedName name="wrn.Bal._.Sheet._.and._.Cash._.Flows." hidden="1">{"Bal Sheet",#N/A,FALSE;"Cash Flow",#N/A,FALSE}</definedName>
    <definedName name="wrn.Balance._.Sheet." localSheetId="13" hidden="1">{"Assets",#N/A,TRUE,"Mar";"Liabilities",#N/A,TRUE,"Mar"}</definedName>
    <definedName name="wrn.Balance._.Sheet." hidden="1">{"Assets",#N/A,TRUE,"Mar";"Liabilities",#N/A,TRUE,"Mar"}</definedName>
    <definedName name="wrn.BALSHE." localSheetId="13" hidden="1">{#N/A,#N/A,FALSE,"BALR$97";#N/A,#N/A,FALSE,"INCR$97";#N/A,#N/A,FALSE,"BALUS$97";#N/A,#N/A,FALSE,"FINANC97";#N/A,#N/A,FALSE,"CFLOW97";#N/A,#N/A,FALSE,"INCUS$97";#N/A,#N/A,FALSE,"CASH97";#N/A,#N/A,FALSE,"STOCKH97"}</definedName>
    <definedName name="wrn.BALSHE." hidden="1">{#N/A,#N/A,FALSE,"BALR$97";#N/A,#N/A,FALSE,"INCR$97";#N/A,#N/A,FALSE,"BALUS$97";#N/A,#N/A,FALSE,"FINANC97";#N/A,#N/A,FALSE,"CFLOW97";#N/A,#N/A,FALSE,"INCUS$97";#N/A,#N/A,FALSE,"CASH97";#N/A,#N/A,FALSE,"STOCKH97"}</definedName>
    <definedName name="wrn.balsheet." localSheetId="13" hidden="1">{"ICDANDNONDIV",#N/A,FALSE,"BSALLNOW.XLS";"polyandpurperf",#N/A,FALSE,"BSALLNOW.XLS"}</definedName>
    <definedName name="wrn.balsheet." hidden="1">{"ICDANDNONDIV",#N/A,FALSE,"BSALLNOW.XLS";"polyandpurperf",#N/A,FALSE,"BSALLNOW.XLS"}</definedName>
    <definedName name="wrn.BALSHEGESPA." localSheetId="13" hidden="1">{#N/A,#N/A,FALSE,"BALUS$97";#N/A,#N/A,FALSE,"INCUS$97";#N/A,#N/A,FALSE,"BALR$97";#N/A,#N/A,FALSE,"INCR$97";#N/A,#N/A,FALSE,"STOCKH97";#N/A,#N/A,FALSE,"FINANC97";#N/A,#N/A,FALSE,"CFLOW97"}</definedName>
    <definedName name="wrn.BALSHEGESPA." hidden="1">{#N/A,#N/A,FALSE,"BALUS$97";#N/A,#N/A,FALSE,"INCUS$97";#N/A,#N/A,FALSE,"BALR$97";#N/A,#N/A,FALSE,"INCR$97";#N/A,#N/A,FALSE,"STOCKH97";#N/A,#N/A,FALSE,"FINANC97";#N/A,#N/A,FALSE,"CFLOW97"}</definedName>
    <definedName name="wrn.BC._.Telfast." localSheetId="13" hidden="1">{#N/A,#N/A,FALSE,"Approval Matrix";#N/A,#N/A,FALSE,"KeyAss";#N/A,#N/A,FALSE,"Medical Info";#N/A,#N/A,FALSE,"New Product Sourcing";#N/A,#N/A,FALSE,"SWOT";#N/A,#N/A,FALSE,"IMSMktMS";#N/A,#N/A,FALSE,"Pricing Analysis";#N/A,#N/A,FALSE,"Promotion Strategy";#N/A,#N/A,FALSE,"Sales Team Allocation";#N/A,#N/A,FALSE,"Backward Calculation";#N/A,#N/A,FALSE,"Volume Growth Forecasts";#N/A,#N/A,FALSE,"Product Contribution"}</definedName>
    <definedName name="wrn.BC._.Telfast." hidden="1">{#N/A,#N/A,FALSE,"Approval Matrix";#N/A,#N/A,FALSE,"KeyAss";#N/A,#N/A,FALSE,"Medical Info";#N/A,#N/A,FALSE,"New Product Sourcing";#N/A,#N/A,FALSE,"SWOT";#N/A,#N/A,FALSE,"IMSMktMS";#N/A,#N/A,FALSE,"Pricing Analysis";#N/A,#N/A,FALSE,"Promotion Strategy";#N/A,#N/A,FALSE,"Sales Team Allocation";#N/A,#N/A,FALSE,"Backward Calculation";#N/A,#N/A,FALSE,"Volume Growth Forecasts";#N/A,#N/A,FALSE,"Product Contribution"}</definedName>
    <definedName name="wrn.BC._.Tritace." localSheetId="13" hidden="1">{#N/A,#N/A,FALSE,"Approval Matrix";#N/A,#N/A,FALSE,"KeyAss";#N/A,#N/A,FALSE,"Medical Info";#N/A,#N/A,FALSE,"New Product Sourcing";#N/A,#N/A,FALSE,"SWOT";#N/A,#N/A,FALSE,"IMSMktMS";#N/A,#N/A,FALSE,"Pricing Analysis";#N/A,#N/A,FALSE,"Promotion Strategy";#N/A,#N/A,FALSE,"Sales Team Allocation";#N/A,#N/A,FALSE,"Backward Calculation";#N/A,#N/A,FALSE,"Volume Growth Forecasts";#N/A,#N/A,FALSE,"Product Contribution"}</definedName>
    <definedName name="wrn.BC._.Tritace." hidden="1">{#N/A,#N/A,FALSE,"Approval Matrix";#N/A,#N/A,FALSE,"KeyAss";#N/A,#N/A,FALSE,"Medical Info";#N/A,#N/A,FALSE,"New Product Sourcing";#N/A,#N/A,FALSE,"SWOT";#N/A,#N/A,FALSE,"IMSMktMS";#N/A,#N/A,FALSE,"Pricing Analysis";#N/A,#N/A,FALSE,"Promotion Strategy";#N/A,#N/A,FALSE,"Sales Team Allocation";#N/A,#N/A,FALSE,"Backward Calculation";#N/A,#N/A,FALSE,"Volume Growth Forecasts";#N/A,#N/A,FALSE,"Product Contribution"}</definedName>
    <definedName name="wrn.betz." localSheetId="13" hidden="1">{"net assets",#N/A,FALSE,"summary";"asset turnover",#N/A,FALSE,"summary";"orona",#N/A,FALSE,"summary"}</definedName>
    <definedName name="wrn.betz." hidden="1">{"net assets",#N/A,FALSE,"summary";"asset turnover",#N/A,FALSE,"summary";"orona",#N/A,FALSE,"summary"}</definedName>
    <definedName name="wrn.bm" localSheetId="1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ok." localSheetId="13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th." localSheetId="13" hidden="1">{"detail",#N/A,FALSE,"mfg";"summary",#N/A,FALSE,"mfg"}</definedName>
    <definedName name="wrn.Both." hidden="1">{"detail",#N/A,FALSE,"mfg";"summary",#N/A,FALSE,"mfg"}</definedName>
    <definedName name="wrn.Both.2" localSheetId="13" hidden="1">{"detail",#N/A,FALSE,"mfg";"summary",#N/A,FALSE,"mfg"}</definedName>
    <definedName name="wrn.Both.2" hidden="1">{"detail",#N/A,FALSE,"mfg";"summary",#N/A,FALSE,"mfg"}</definedName>
    <definedName name="wrn.both1" localSheetId="13" hidden="1">{"detail",#N/A,FALSE,"mfg";"summary",#N/A,FALSE,"mfg"}</definedName>
    <definedName name="wrn.both1" hidden="1">{"detail",#N/A,FALSE,"mfg";"summary",#N/A,FALSE,"mfg"}</definedName>
    <definedName name="wrn.both10" localSheetId="13" hidden="1">{"detail",#N/A,FALSE,"mfg";"summary",#N/A,FALSE,"mfg"}</definedName>
    <definedName name="wrn.both10" hidden="1">{"detail",#N/A,FALSE,"mfg";"summary",#N/A,FALSE,"mfg"}</definedName>
    <definedName name="wrn.both102" localSheetId="13" hidden="1">{"detail",#N/A,FALSE,"mfg";"summary",#N/A,FALSE,"mfg"}</definedName>
    <definedName name="wrn.both102" hidden="1">{"detail",#N/A,FALSE,"mfg";"summary",#N/A,FALSE,"mfg"}</definedName>
    <definedName name="wrn.both11" localSheetId="13" hidden="1">{"detail",#N/A,FALSE,"mfg";"summary",#N/A,FALSE,"mfg"}</definedName>
    <definedName name="wrn.both11" hidden="1">{"detail",#N/A,FALSE,"mfg";"summary",#N/A,FALSE,"mfg"}</definedName>
    <definedName name="wrn.both12" localSheetId="13" hidden="1">{"detail",#N/A,FALSE,"mfg";"summary",#N/A,FALSE,"mfg"}</definedName>
    <definedName name="wrn.both12" hidden="1">{"detail",#N/A,FALSE,"mfg";"summary",#N/A,FALSE,"mfg"}</definedName>
    <definedName name="wrn.Both31" localSheetId="13" hidden="1">{"detail",#N/A,FALSE,"mfg";"summary",#N/A,FALSE,"mfg"}</definedName>
    <definedName name="wrn.Both31" hidden="1">{"detail",#N/A,FALSE,"mfg";"summary",#N/A,FALSE,"mfg"}</definedName>
    <definedName name="wrn.Both32" localSheetId="13" hidden="1">{"detail",#N/A,FALSE,"mfg";"summary",#N/A,FALSE,"mfg"}</definedName>
    <definedName name="wrn.Both32" hidden="1">{"detail",#N/A,FALSE,"mfg";"summary",#N/A,FALSE,"mfg"}</definedName>
    <definedName name="wrn.Both34" localSheetId="13" hidden="1">{"detail",#N/A,FALSE,"mfg";"summary",#N/A,FALSE,"mfg"}</definedName>
    <definedName name="wrn.Both34" hidden="1">{"detail",#N/A,FALSE,"mfg";"summary",#N/A,FALSE,"mfg"}</definedName>
    <definedName name="wrn.Both35" localSheetId="13" hidden="1">{"detail",#N/A,FALSE,"mfg";"summary",#N/A,FALSE,"mfg"}</definedName>
    <definedName name="wrn.Both35" hidden="1">{"detail",#N/A,FALSE,"mfg";"summary",#N/A,FALSE,"mfg"}</definedName>
    <definedName name="wrn.Both42" localSheetId="13" hidden="1">{"detail",#N/A,FALSE,"mfg";"summary",#N/A,FALSE,"mfg"}</definedName>
    <definedName name="wrn.Both42" hidden="1">{"detail",#N/A,FALSE,"mfg";"summary",#N/A,FALSE,"mfg"}</definedName>
    <definedName name="wrn.both71" localSheetId="13" hidden="1">{"detail",#N/A,FALSE,"mfg";"summary",#N/A,FALSE,"mfg"}</definedName>
    <definedName name="wrn.both71" hidden="1">{"detail",#N/A,FALSE,"mfg";"summary",#N/A,FALSE,"mfg"}</definedName>
    <definedName name="wrn.botha11" localSheetId="13" hidden="1">{"detail",#N/A,FALSE,"mfg";"summary",#N/A,FALSE,"mfg"}</definedName>
    <definedName name="wrn.botha11" hidden="1">{"detail",#N/A,FALSE,"mfg";"summary",#N/A,FALSE,"mfg"}</definedName>
    <definedName name="wrn.botha2" localSheetId="13" hidden="1">{"detail",#N/A,FALSE,"mfg";"summary",#N/A,FALSE,"mfg"}</definedName>
    <definedName name="wrn.botha2" hidden="1">{"detail",#N/A,FALSE,"mfg";"summary",#N/A,FALSE,"mfg"}</definedName>
    <definedName name="wrn.bothab2" localSheetId="13" hidden="1">{"detail",#N/A,FALSE,"mfg";"summary",#N/A,FALSE,"mfg"}</definedName>
    <definedName name="wrn.bothab2" hidden="1">{"detail",#N/A,FALSE,"mfg";"summary",#N/A,FALSE,"mfg"}</definedName>
    <definedName name="wrn.BROCHURE." localSheetId="13" hidden="1">{"ACT",#N/A,FALSE,"Q3Elec P&amp;L fy 99  ";"BUD",#N/A,FALSE,"Q3Elec P&amp;L fy 99  ";"PRIOR",#N/A,FALSE,"Q3Elec P&amp;L fy 99  "}</definedName>
    <definedName name="wrn.BROCHURE." hidden="1">{"ACT",#N/A,FALSE,"Q3Elec P&amp;L fy 99  ";"BUD",#N/A,FALSE,"Q3Elec P&amp;L fy 99  ";"PRIOR",#N/A,FALSE,"Q3Elec P&amp;L fy 99  "}</definedName>
    <definedName name="wrn.BROCHYTD." localSheetId="13" hidden="1">{"YTDACT",#N/A,FALSE,"YTD Cum";"YTDBUD",#N/A,FALSE,"YTD Cum";"YTDPRIOR",#N/A,FALSE,"YTD Cum"}</definedName>
    <definedName name="wrn.BROCHYTD." hidden="1">{"YTDACT",#N/A,FALSE,"YTD Cum";"YTDBUD",#N/A,FALSE,"YTD Cum";"YTDPRIOR",#N/A,FALSE,"YTD Cum"}</definedName>
    <definedName name="wrn.BS." localSheetId="13" hidden="1">{"AS",#N/A,FALSE,"Dec_BS";"LIAB",#N/A,FALSE,"Dec_BS"}</definedName>
    <definedName name="wrn.BS." hidden="1">{"AS",#N/A,FALSE,"Dec_BS";"LIAB",#N/A,FALSE,"Dec_BS"}</definedName>
    <definedName name="wrn.bsall." localSheetId="13" hidden="1">{"pg1",#N/A,FALSE,"BSALLNOW.XLS";"pg2",#N/A,FALSE,"BSALLNOW.XLS";"pg3",#N/A,FALSE,"BSALLNOW.XLS"}</definedName>
    <definedName name="wrn.bsall." hidden="1">{"pg1",#N/A,FALSE,"BSALLNOW.XLS";"pg2",#N/A,FALSE,"BSALLNOW.XLS";"pg3",#N/A,FALSE,"BSALLNOW.XLS"}</definedName>
    <definedName name="wrn.BU98_01E.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Budget." localSheetId="13" hidden="1">{"Cumm_TH",#N/A,FALSE,"IS";"BS_TH",#N/A,FALSE,"98_B_BS";"Cumm_TH",#N/A,FALSE,"98_B_CF"}</definedName>
    <definedName name="wrn.Budget." hidden="1">{"Cumm_TH",#N/A,FALSE,"IS";"BS_TH",#N/A,FALSE,"98_B_BS";"Cumm_TH",#N/A,FALSE,"98_B_CF"}</definedName>
    <definedName name="wrn.Budget._.Summary.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wrn.Budget._.Summary.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wrn.C._.15." localSheetId="13" hidden="1">{#N/A,#N/A,FALSE,"RESUMO";#N/A,#N/A,FALSE,"DISTRIB";#N/A,#N/A,FALSE,"CB";#N/A,#N/A,FALSE,"FERTCUB";#N/A,#N/A,FALSE,"FERTCAT";#N/A,#N/A,FALSE,"TRADE";#N/A,#N/A,FALSE,"DISTSELGA"}</definedName>
    <definedName name="wrn.C._.15." hidden="1">{#N/A,#N/A,FALSE,"RESUMO";#N/A,#N/A,FALSE,"DISTRIB";#N/A,#N/A,FALSE,"CB";#N/A,#N/A,FALSE,"FERTCUB";#N/A,#N/A,FALSE,"FERTCAT";#N/A,#N/A,FALSE,"TRADE";#N/A,#N/A,FALSE,"DISTSELGA"}</definedName>
    <definedName name="wrn.Calgary._.Balance._.Sheet." localSheetId="13" hidden="1">{"Bal Sheet",#N/A,FALSE,"101 - Calgary Corporate Office"}</definedName>
    <definedName name="wrn.Calgary._.Balance._.Sheet." hidden="1">{"Bal Sheet",#N/A,FALSE,"101 - Calgary Corporate Office"}</definedName>
    <definedName name="wrn.Calgary._.BS._.and._.CF." localSheetId="13" hidden="1">{"Bal Sheet",#N/A,FALSE,"101 - Calgary Corporate Office";"Cash Flow",#N/A,FALSE,"101 - Calgary Corporate Office"}</definedName>
    <definedName name="wrn.Calgary._.BS._.and._.CF." hidden="1">{"Bal Sheet",#N/A,FALSE,"101 - Calgary Corporate Office";"Cash Flow",#N/A,FALSE,"101 - Calgary Corporate Office"}</definedName>
    <definedName name="wrn.Calgary._.Cash._.Flows." localSheetId="13" hidden="1">{"Cash Flow",#N/A,FALSE,"101 - Calgary Corporate Office"}</definedName>
    <definedName name="wrn.Calgary._.Cash._.Flows." hidden="1">{"Cash Flow",#N/A,FALSE,"101 - Calgary Corporate Office"}</definedName>
    <definedName name="wrn.Canada._.BS._.and._.CF." localSheetId="13" hidden="1">{"Balance Sheet",#N/A,FALSE,"Canada Consolidation";"Cash Flows",#N/A,FALSE,"Canada Consolidation"}</definedName>
    <definedName name="wrn.Canada._.BS._.and._.CF." hidden="1">{"Balance Sheet",#N/A,FALSE,"Canada Consolidation";"Cash Flows",#N/A,FALSE,"Canada Consolidation"}</definedName>
    <definedName name="wrn.capital._.schedules." localSheetId="13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rdiovasculars." localSheetId="13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ash._.Flow." localSheetId="13" hidden="1">{"Cash Flow",#N/A,FALSE,"Cash Flow"}</definedName>
    <definedName name="wrn.Cash._.Flow." hidden="1">{"Cash Flow",#N/A,FALSE,"Cash Flow"}</definedName>
    <definedName name="wrn.CEA._.FY97." localSheetId="13" hidden="1">{"CEA FY97",#N/A,FALSE,"C.E.A. FY97"}</definedName>
    <definedName name="wrn.CEA._.FY97." hidden="1">{"CEA FY97",#N/A,FALSE,"C.E.A. FY97"}</definedName>
    <definedName name="wrn.CEC._.slides." localSheetId="13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localSheetId="13" hidden="1">{#N/A,#N/A,FALSE,"CNS";#N/A,#N/A,FALSE,"Serz";#N/A,#N/A,FALSE,"Ace"}</definedName>
    <definedName name="wrn.Central._.Nervous._.System." hidden="1">{#N/A,#N/A,FALSE,"CNS";#N/A,#N/A,FALSE,"Serz";#N/A,#N/A,FALSE,"Ace"}</definedName>
    <definedName name="wrn.Chemicals." localSheetId="13" hidden="1">{"PnL",#N/A,FALSE,"Chem P&amp;L";"Responsibility",#N/A,FALSE,"Chem P&amp;L";"Cost Control",#N/A,FALSE,"Chem P&amp;L"}</definedName>
    <definedName name="wrn.Chemicals." hidden="1">{"PnL",#N/A,FALSE,"Chem P&amp;L";"Responsibility",#N/A,FALSE,"Chem P&amp;L";"Cost Control",#N/A,FALSE,"Chem P&amp;L"}</definedName>
    <definedName name="wrn.CM_ALL." localSheetId="13" hidden="1">{"LAPO2N2",#N/A,FALSE,"CM";"TOTTEXAS",#N/A,FALSE,"CM";"LOUISIANA",#N/A,FALSE,"CM";"GENERALH2",#N/A,FALSE,"CM";"PRS",#N/A,FALSE,"CM";"PACKAGE",#N/A,FALSE,"CM";"OTHER",#N/A,FALSE,"CM"}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localSheetId="13" hidden="1">{"GENERALH2",#N/A,FALSE,"CM"}</definedName>
    <definedName name="wrn.CM_GENERALH2." hidden="1">{"GENERALH2",#N/A,FALSE,"CM"}</definedName>
    <definedName name="wrn.CM_LAPORTE_O2N2." localSheetId="13" hidden="1">{"LAPO2N2",#N/A,FALSE,"CM"}</definedName>
    <definedName name="wrn.CM_LAPORTE_O2N2." hidden="1">{"LAPO2N2",#N/A,FALSE,"CM"}</definedName>
    <definedName name="wrn.CM_LOUISIANA." localSheetId="13" hidden="1">{"LOUISIANA",#N/A,FALSE,"CM"}</definedName>
    <definedName name="wrn.CM_LOUISIANA." hidden="1">{"LOUISIANA",#N/A,FALSE,"CM"}</definedName>
    <definedName name="wrn.CM_OTHER." localSheetId="13" hidden="1">{"OTHER",#N/A,FALSE,"CM"}</definedName>
    <definedName name="wrn.CM_OTHER." hidden="1">{"OTHER",#N/A,FALSE,"CM"}</definedName>
    <definedName name="wrn.CM_PACKAGE." localSheetId="13" hidden="1">{"PACKAGE",#N/A,FALSE,"CM"}</definedName>
    <definedName name="wrn.CM_PACKAGE." hidden="1">{"PACKAGE",#N/A,FALSE,"CM"}</definedName>
    <definedName name="wrn.CM_PRS." localSheetId="13" hidden="1">{"PRS",#N/A,FALSE,"CM"}</definedName>
    <definedName name="wrn.CM_PRS." hidden="1">{"PRS",#N/A,FALSE,"CM"}</definedName>
    <definedName name="wrn.CM_TEXAS._.HYCO." localSheetId="13" hidden="1">{"TOTTEXAS",#N/A,FALSE,"CM"}</definedName>
    <definedName name="wrn.CM_TEXAS._.HYCO." hidden="1">{"TOTTEXAS",#N/A,FALSE,"CM"}</definedName>
    <definedName name="wrn.CMVsBud." localSheetId="13" hidden="1">{"Page1",#N/A,FALSE,"OpExJanvsBud";"Page2",#N/A,FALSE,"OpExJanvsBud"}</definedName>
    <definedName name="wrn.CMVsBud." hidden="1">{"Page1",#N/A,FALSE,"OpExJanvsBud";"Page2",#N/A,FALSE,"OpExJanvsBud"}</definedName>
    <definedName name="wrn.CMVsPY." localSheetId="13" hidden="1">{"Page 1",#N/A,FALSE,"OpExJanVsPY";"Page 2",#N/A,FALSE,"OpExJanVsPY"}</definedName>
    <definedName name="wrn.CMVsPY." hidden="1">{"Page 1",#N/A,FALSE,"OpExJanVsPY";"Page 2",#N/A,FALSE,"OpExJanVsPY"}</definedName>
    <definedName name="wrn.COMBINED." localSheetId="13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." localSheetId="13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mp.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mpetitor._.analysis." localSheetId="13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localSheetId="13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localSheetId="13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s_Adj." localSheetId="13" hidden="1">{"BS_TH",#N/A,FALSE,"MPI_ConsBS_Adj";"Cumm_TH",#N/A,FALSE,"MPI_ConsCF_Adj"}</definedName>
    <definedName name="wrn.Cons_Adj." hidden="1">{"BS_TH",#N/A,FALSE,"MPI_ConsBS_Adj";"Cumm_TH",#N/A,FALSE,"MPI_ConsCF_Adj"}</definedName>
    <definedName name="wrn.Consolidated." localSheetId="13" hidden="1">{"PnL",#N/A,FALSE,"Total P&amp;L";"Cost Control",#N/A,FALSE,"Total P&amp;L"}</definedName>
    <definedName name="wrn.Consolidated." hidden="1">{"PnL",#N/A,FALSE,"Total P&amp;L";"Cost Control",#N/A,FALSE,"Total P&amp;L"}</definedName>
    <definedName name="wrn.Consolidations." localSheetId="13" hidden="1">{"Balance Sheet",#N/A,FALSE,"USA Consolidation";"Cash Flows",#N/A,FALSE,"USA Consolidation";"Balance Sheet",#N/A,FALSE,"Canada Consolidation";"Cash Flows",#N/A,FALSE,"Canada Consolidation";"Balance Sheet",#N/A,FALSE,"CBR North America Consolidated";"Cash Flows",#N/A,FALSE,"CBR North America Consolidated";"Balance Sheet",#N/A,FALSE,"CBR NAM Consolidated vs. Plan";"Cash Flows",#N/A,FALSE,"CBR NAM Consolidated vs. Plan"}</definedName>
    <definedName name="wrn.Consolidations." hidden="1">{"Balance Sheet",#N/A,FALSE,"USA Consolidation";"Cash Flows",#N/A,FALSE,"USA Consolidation";"Balance Sheet",#N/A,FALSE,"Canada Consolidation";"Cash Flows",#N/A,FALSE,"Canada Consolidation";"Balance Sheet",#N/A,FALSE,"CBR North America Consolidated";"Cash Flows",#N/A,FALSE,"CBR North America Consolidated";"Balance Sheet",#N/A,FALSE,"CBR NAM Consolidated vs. Plan";"Cash Flows",#N/A,FALSE,"CBR NAM Consolidated vs. Plan"}</definedName>
    <definedName name="wrn.Consumer._.Medicines." localSheetId="13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S." localSheetId="13" hidden="1">{"PAGE 1",#N/A,FALSE,"COS";"PAGE 2",#N/A,FALSE,"COS";"PAGE 3",#N/A,FALSE,"COS"}</definedName>
    <definedName name="wrn.COS." hidden="1">{"PAGE 1",#N/A,FALSE,"COS";"PAGE 2",#N/A,FALSE,"COS";"PAGE 3",#N/A,FALSE,"COS"}</definedName>
    <definedName name="wrn.COS._.EX._.GEISMAR." localSheetId="13" hidden="1">{"PAGE 1",#N/A,FALSE,"COS Excluding Geismar";"PAGE 2",#N/A,FALSE,"COS Excluding Geismar";"PAGE 3",#N/A,FALSE,"COS Excluding Geismar"}</definedName>
    <definedName name="wrn.COS._.EX._.GEISMAR." hidden="1">{"PAGE 1",#N/A,FALSE,"COS Excluding Geismar";"PAGE 2",#N/A,FALSE,"COS Excluding Geismar";"PAGE 3",#N/A,FALSE,"COS Excluding Geismar"}</definedName>
    <definedName name="wrn.COST._.OF._.SALES." localSheetId="13" hidden="1">{"COST OF SALES",#N/A,FALSE,"C.O.SALES"}</definedName>
    <definedName name="wrn.COST._.OF._.SALES." hidden="1">{"COST OF SALES",#N/A,FALSE,"C.O.SALES"}</definedName>
    <definedName name="wrn.Cost._.Reduction." localSheetId="13" hidden="1">{"Cost Reduction",#N/A,FALSE,"Cost Reduction"}</definedName>
    <definedName name="wrn.Cost._.Reduction." hidden="1">{"Cost Reduction",#N/A,FALSE,"Cost Reduction"}</definedName>
    <definedName name="wrn.crude." localSheetId="13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urrent._.Month._.Current._.Yr._.Only." localSheetId="13" hidden="1">{"Month Summary",#N/A,FALSE,"Summary";"Total Details",#N/A,FALSE,"Current Yr";"Polymers Details",#N/A,FALSE,"Current Yr";"Performance Details",#N/A,FALSE,"Current Yr";"ICD Details",#N/A,FALSE,"Current Yr"}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d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ta." localSheetId="13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._.Input." localSheetId="13" hidden="1">{"Data Input Sheet 1",#N/A,FALSE,"Data Input - Sheet 1";"Data Input Sheet 2",#N/A,FALSE,"Data Input - Sheet 2"}</definedName>
    <definedName name="wrn.Data._.Input." hidden="1">{"Data Input Sheet 1",#N/A,FALSE,"Data Input - Sheet 1";"Data Input Sheet 2",#N/A,FALSE,"Data Input - Sheet 2"}</definedName>
    <definedName name="wrn.dec02." localSheetId="13" hidden="1">{#N/A,#N/A,FALSE,"BS"}</definedName>
    <definedName name="wrn.dec02." hidden="1">{#N/A,#N/A,FALSE,"BS"}</definedName>
    <definedName name="wrn.demodel." localSheetId="13" hidden="1">{#N/A,#N/A,TRUE,"Data";#N/A,#N/A,TRUE,"KCost";#N/A,#N/A,TRUE,"FinPl";#N/A,#N/A,TRUE,"Sale-";#N/A,#N/A,TRUE,"Sale+";#N/A,#N/A,TRUE,"Cost+";#N/A,#N/A,TRUE,"Cost-";#N/A,#N/A,TRUE,"InCoE";#N/A,#N/A,TRUE,"IncPr";#N/A,#N/A,TRUE,"WK";#N/A,#N/A,TRUE,"FRR";#N/A,#N/A,TRUE,"SAnFRR";#N/A,#N/A,TRUE,"ERR";#N/A,#N/A,TRUE,"SAnERR";#N/A,#N/A,TRUE,"P&amp;L";#N/A,#N/A,TRUE,"CF";#N/A,#N/A,TRUE,"BS";#N/A,#N/A,TRUE,"Ratio";#N/A,#N/A,TRUE,"Forex"}</definedName>
    <definedName name="wrn.demodel." hidden="1">{#N/A,#N/A,TRUE,"Data";#N/A,#N/A,TRUE,"KCost";#N/A,#N/A,TRUE,"FinPl";#N/A,#N/A,TRUE,"Sale-";#N/A,#N/A,TRUE,"Sale+";#N/A,#N/A,TRUE,"Cost+";#N/A,#N/A,TRUE,"Cost-";#N/A,#N/A,TRUE,"InCoE";#N/A,#N/A,TRUE,"IncPr";#N/A,#N/A,TRUE,"WK";#N/A,#N/A,TRUE,"FRR";#N/A,#N/A,TRUE,"SAnFRR";#N/A,#N/A,TRUE,"ERR";#N/A,#N/A,TRUE,"SAnERR";#N/A,#N/A,TRUE,"P&amp;L";#N/A,#N/A,TRUE,"CF";#N/A,#N/A,TRUE,"BS";#N/A,#N/A,TRUE,"Ratio";#N/A,#N/A,TRUE,"Forex"}</definedName>
    <definedName name="wrn.Detail." localSheetId="13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etail.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etail._.Balance._.Sheet." localSheetId="13" hidden="1">{#N/A,#N/A,FALSE,"Detail"}</definedName>
    <definedName name="wrn.Detail._.Balance._.Sheet." hidden="1">{#N/A,#N/A,FALSE,"Detail"}</definedName>
    <definedName name="wrn.Detail_Projection." localSheetId="13" hidden="1">{#N/A,#N/A,FALSE,"Detail YTD"}</definedName>
    <definedName name="wrn.Detail_Projection." hidden="1">{#N/A,#N/A,FALSE,"Detail YTD"}</definedName>
    <definedName name="wrn.Dir._.Of._.Prg._.Off." localSheetId="13" hidden="1">{"Exp",#N/A,FALSE,"Dir of Prg Off";"Sal",#N/A,FALSE,"Dir of Prg Off";"Sum",#N/A,FALSE,"Dir of Prg Off"}</definedName>
    <definedName name="wrn.Dir._.Of._.Prg._.Off." hidden="1">{"Exp",#N/A,FALSE,"Dir of Prg Off";"Sal",#N/A,FALSE,"Dir of Prg Off";"Sum",#N/A,FALSE,"Dir of Prg Off"}</definedName>
    <definedName name="wrn.DOLAR." localSheetId="13" hidden="1">{#N/A,#N/A,FALSE,"BALUS$96";#N/A,#N/A,FALSE,"INCUS$96";#N/A,#N/A,FALSE,"CASH96";#N/A,#N/A,FALSE,"FINANC96";#N/A,#N/A,FALSE,"CFLOW96"}</definedName>
    <definedName name="wrn.DOLAR." hidden="1">{#N/A,#N/A,FALSE,"BALUS$96";#N/A,#N/A,FALSE,"INCUS$96";#N/A,#N/A,FALSE,"CASH96";#N/A,#N/A,FALSE,"FINANC96";#N/A,#N/A,FALSE,"CFLOW96"}</definedName>
    <definedName name="wrn.Drucken._.H.C.._.Starck." localSheetId="13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Earnings._.Model." localSheetId="1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on.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wrn.Econ.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wrn.EES_BUD_ACT_PY." localSheetId="13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localSheetId="13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localSheetId="13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ngineering._.I._.and._.II." localSheetId="13" hidden="1">{"Engineering Est. Part I",#N/A,FALSE,"Engr. Est. Part 1";"Engr. Est. Part 2 Short",#N/A,FALSE,"Engr. Est. Part 2 - Short";"Engineering Est. Part II Detailed",#N/A,FALSE,"Engr. Est. Part 2 - Detailed"}</definedName>
    <definedName name="wrn.Engineering._.I._.and._.II." hidden="1">{"Engineering Est. Part I",#N/A,FALSE,"Engr. Est. Part 1";"Engr. Est. Part 2 Short",#N/A,FALSE,"Engr. Est. Part 2 - Short";"Engineering Est. Part II Detailed",#N/A,FALSE,"Engr. Est. Part 2 - Detailed"}</definedName>
    <definedName name="wrn.Engineering._.Part._.I." localSheetId="13" hidden="1">{"Engineering Est. Part I",#N/A,FALSE,"Engr. Est. Part 1"}</definedName>
    <definedName name="wrn.Engineering._.Part._.I." hidden="1">{"Engineering Est. Part I",#N/A,FALSE,"Engr. Est. Part 1"}</definedName>
    <definedName name="wrn.Engineering._.Part._.II._.Detailed." localSheetId="13" hidden="1">{#N/A,#N/A,FALSE,"Engr. Est. Part 2 - Detailed"}</definedName>
    <definedName name="wrn.Engineering._.Part._.II._.Detailed." hidden="1">{#N/A,#N/A,FALSE,"Engr. Est. Part 2 - Detailed"}</definedName>
    <definedName name="wrn.Engineering._.Part._.II._.Short." localSheetId="13" hidden="1">{"Engr. Est. Part 2 Short",#N/A,FALSE,"Engr. Est. Part 2 - Short"}</definedName>
    <definedName name="wrn.Engineering._.Part._.II._.Short." hidden="1">{"Engr. Est. Part 2 Short",#N/A,FALSE,"Engr. Est. Part 2 - Short"}</definedName>
    <definedName name="wrn.EntitiesWithReclasses." localSheetId="13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vironmental." localSheetId="13" hidden="1">{"Environmental",#N/A,FALSE,"Environmental"}</definedName>
    <definedName name="wrn.Environmental." hidden="1">{"Environmental",#N/A,FALSE,"Environmental"}</definedName>
    <definedName name="wrn.Equipment." localSheetId="13" hidden="1">{"PnL",#N/A,FALSE,"Equip P&amp;L";"Responsibility",#N/A,FALSE,"Equip P&amp;L";"Cost Control",#N/A,FALSE,"Equip P&amp;L"}</definedName>
    <definedName name="wrn.Equipment." hidden="1">{"PnL",#N/A,FALSE,"Equip P&amp;L";"Responsibility",#N/A,FALSE,"Equip P&amp;L";"Cost Control",#N/A,FALSE,"Equip P&amp;L"}</definedName>
    <definedName name="wrn.essai." localSheetId="13" hidden="1">{#N/A,#N/A,FALSE,"9709 (2)"}</definedName>
    <definedName name="wrn.essai." hidden="1">{#N/A,#N/A,FALSE,"9709 (2)"}</definedName>
    <definedName name="wrn.Etafi." localSheetId="13" hidden="1">{#N/A,#N/A,FALSE,"SIG";#N/A,#N/A,FALSE,"Graphe_SIG";#N/A,#N/A,FALSE,"CAF";#N/A,#N/A,FALSE,"VA";#N/A,#N/A,FALSE,"Autofinancement";#N/A,#N/A,FALSE,"BILAN";#N/A,#N/A,FALSE,"FR";#N/A,#N/A,FALSE,"Exploitation";#N/A,#N/A,FALSE,"Rentabilité";#N/A,#N/A,FALSE,"Profit";#N/A,#N/A,FALSE,"Financier";#N/A,#N/A,FALSE,"Trésorerie"}</definedName>
    <definedName name="wrn.Etafi." hidden="1">{#N/A,#N/A,FALSE,"SIG";#N/A,#N/A,FALSE,"Graphe_SIG";#N/A,#N/A,FALSE,"CAF";#N/A,#N/A,FALSE,"VA";#N/A,#N/A,FALSE,"Autofinancement";#N/A,#N/A,FALSE,"BILAN";#N/A,#N/A,FALSE,"FR";#N/A,#N/A,FALSE,"Exploitation";#N/A,#N/A,FALSE,"Rentabilité";#N/A,#N/A,FALSE,"Profit";#N/A,#N/A,FALSE,"Financier";#N/A,#N/A,FALSE,"Trésorerie"}</definedName>
    <definedName name="wrn.Etafi._1" localSheetId="13" hidden="1">{#N/A,#N/A,FALSE,"SIG";#N/A,#N/A,FALSE,"Graphe_SIG";#N/A,#N/A,FALSE,"CAF";#N/A,#N/A,FALSE,"VA";#N/A,#N/A,FALSE,"Autofinancement";#N/A,#N/A,FALSE,"BILAN";#N/A,#N/A,FALSE,"FR";#N/A,#N/A,FALSE,"Exploitation";#N/A,#N/A,FALSE,"Rentabilité";#N/A,#N/A,FALSE,"Profit";#N/A,#N/A,FALSE,"Financier";#N/A,#N/A,FALSE,"Trésorerie"}</definedName>
    <definedName name="wrn.Etafi._1" hidden="1">{#N/A,#N/A,FALSE,"SIG";#N/A,#N/A,FALSE,"Graphe_SIG";#N/A,#N/A,FALSE,"CAF";#N/A,#N/A,FALSE,"VA";#N/A,#N/A,FALSE,"Autofinancement";#N/A,#N/A,FALSE,"BILAN";#N/A,#N/A,FALSE,"FR";#N/A,#N/A,FALSE,"Exploitation";#N/A,#N/A,FALSE,"Rentabilité";#N/A,#N/A,FALSE,"Profit";#N/A,#N/A,FALSE,"Financier";#N/A,#N/A,FALSE,"Trésorerie"}</definedName>
    <definedName name="wrn.Etafi._2" localSheetId="13" hidden="1">{#N/A,#N/A,FALSE,"SIG";#N/A,#N/A,FALSE,"Graphe_SIG";#N/A,#N/A,FALSE,"CAF";#N/A,#N/A,FALSE,"VA";#N/A,#N/A,FALSE,"Autofinancement";#N/A,#N/A,FALSE,"BILAN";#N/A,#N/A,FALSE,"FR";#N/A,#N/A,FALSE,"Exploitation";#N/A,#N/A,FALSE,"Rentabilité";#N/A,#N/A,FALSE,"Profit";#N/A,#N/A,FALSE,"Financier";#N/A,#N/A,FALSE,"Trésorerie"}</definedName>
    <definedName name="wrn.Etafi._2" hidden="1">{#N/A,#N/A,FALSE,"SIG";#N/A,#N/A,FALSE,"Graphe_SIG";#N/A,#N/A,FALSE,"CAF";#N/A,#N/A,FALSE,"VA";#N/A,#N/A,FALSE,"Autofinancement";#N/A,#N/A,FALSE,"BILAN";#N/A,#N/A,FALSE,"FR";#N/A,#N/A,FALSE,"Exploitation";#N/A,#N/A,FALSE,"Rentabilité";#N/A,#N/A,FALSE,"Profit";#N/A,#N/A,FALSE,"Financier";#N/A,#N/A,FALSE,"Trésorerie"}</definedName>
    <definedName name="wrn.ETATS._.DE._.SYNTHESE." localSheetId="13" hidden="1">{#N/A,#N/A,FALSE,"TABLEAU DES FLUX";#N/A,#N/A,FALSE,"COMPTE DE RESULTAT";#N/A,#N/A,FALSE,"BILAN FINANCIER";#N/A,#N/A,FALSE,"BSPL_96"}</definedName>
    <definedName name="wrn.ETATS._.DE._.SYNTHESE." hidden="1">{#N/A,#N/A,FALSE,"TABLEAU DES FLUX";#N/A,#N/A,FALSE,"COMPTE DE RESULTAT";#N/A,#N/A,FALSE,"BILAN FINANCIER";#N/A,#N/A,FALSE,"BSPL_96"}</definedName>
    <definedName name="wrn.EURO." localSheetId="13" hidden="1">{"page3 (budget euros) (2)",#N/A,FALSE,"budget euros"}</definedName>
    <definedName name="wrn.EURO." hidden="1">{"page3 (budget euros) (2)",#N/A,FALSE,"budget euros"}</definedName>
    <definedName name="wrn.Europe." localSheetId="13" hidden="1">{"PnL",#N/A,FALSE,"Gas Eur P&amp;L";"Responsibility",#N/A,FALSE,"Gas Eur P&amp;L";"Cost Control",#N/A,FALSE,"Gas Eur P&amp;L";"Program List",#N/A,FALSE,"Gas Eur P&amp;L"}</definedName>
    <definedName name="wrn.Europe." hidden="1">{"PnL",#N/A,FALSE,"Gas Eur P&amp;L";"Responsibility",#N/A,FALSE,"Gas Eur P&amp;L";"Cost Control",#N/A,FALSE,"Gas Eur P&amp;L";"Program List",#N/A,FALSE,"Gas Eur P&amp;L"}</definedName>
    <definedName name="wrn.Everything." localSheetId="13" hidden="1">{"Bal Sheet",#N/A,FALSE;"Supp Info",#N/A,FALSE;"Interco",#N/A,FALSE;"Cash Flow",#N/A,FALSE}</definedName>
    <definedName name="wrn.Everything." hidden="1">{"Bal Sheet",#N/A,FALSE;"Supp Info",#N/A,FALSE;"Interco",#N/A,FALSE;"Cash Flow",#N/A,FALSE}</definedName>
    <definedName name="wrn.Exam._.Workpapers._.1." localSheetId="13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" localSheetId="13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.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_IS." localSheetId="13" hidden="1">{"IS_LCL_TV",#N/A,FALSE,"IS_Disc";"IS_TV_BUC",#N/A,FALSE,"IS_Disc";"IS_PRO_FM_BUC",#N/A,FALSE,"IS_Disc";"IS_PRO_NW",#N/A,FALSE,"IS_Disc"}</definedName>
    <definedName name="wrn.Exec_IS." hidden="1">{"IS_LCL_TV",#N/A,FALSE,"IS_Disc";"IS_TV_BUC",#N/A,FALSE,"IS_Disc";"IS_PRO_FM_BUC",#N/A,FALSE,"IS_Disc";"IS_PRO_NW",#N/A,FALSE,"IS_Disc"}</definedName>
    <definedName name="wrn.Exec_New." localSheetId="13" hidden="1">{"IS_New",#N/A,FALSE,"SLIDES_New";"IS_PRO_TV_2",#N/A,FALSE,"IS_New";"IS_LCL_NEW",#N/A,FALSE,"IS_New";"IS_NWR_NEW",#N/A,FALSE,"IS_New";"IS_PRO_CSC",#N/A,FALSE,"IS_New";"IS_PRO_INFO",#N/A,FALSE,"IS_New"}</definedName>
    <definedName name="wrn.Exec_New." hidden="1">{"IS_New",#N/A,FALSE,"SLIDES_New";"IS_PRO_TV_2",#N/A,FALSE,"IS_New";"IS_LCL_NEW",#N/A,FALSE,"IS_New";"IS_NWR_NEW",#N/A,FALSE,"IS_New";"IS_PRO_CSC",#N/A,FALSE,"IS_New";"IS_PRO_INFO",#N/A,FALSE,"IS_New"}</definedName>
    <definedName name="wrn.Exp_Anal." localSheetId="13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Exp_Anal.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Fin." localSheetId="13" hidden="1">{"Sum",#N/A,FALSE,"Finance";"Exp",#N/A,FALSE,"Finance";"Sal",#N/A,FALSE,"Finance"}</definedName>
    <definedName name="wrn.Fin." hidden="1">{"Sum",#N/A,FALSE,"Finance";"Exp",#N/A,FALSE,"Finance";"Sal",#N/A,FALSE,"Finance"}</definedName>
    <definedName name="wrn.formuly." localSheetId="13" hidden="1">{#N/A,#N/A,FALSE,"Formuly"}</definedName>
    <definedName name="wrn.formuly." hidden="1">{#N/A,#N/A,FALSE,"Formuly"}</definedName>
    <definedName name="wrn.FY00._.Summary." localSheetId="13" hidden="1">{"FY00",#N/A,FALSE,"Sheet1"}</definedName>
    <definedName name="wrn.FY00._.Summary." hidden="1">{"FY00",#N/A,FALSE,"Sheet1"}</definedName>
    <definedName name="wrn.FY01._.Target." localSheetId="13" hidden="1">{"FY01 TARGET",#N/A,FALSE,"Sheet1"}</definedName>
    <definedName name="wrn.FY01._.Target." hidden="1">{"FY01 TARGET",#N/A,FALSE,"Sheet1"}</definedName>
    <definedName name="wrn.GB._.99." localSheetId="13" hidden="1">{#N/A,#N/A,FALSE,"Umsatz 99";#N/A,#N/A,FALSE,"ER 99 "}</definedName>
    <definedName name="wrn.GB._.99." hidden="1">{#N/A,#N/A,FALSE,"Umsatz 99";#N/A,#N/A,FALSE,"ER 99 "}</definedName>
    <definedName name="wrn.GB._.CH.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localSheetId="13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D_Off." localSheetId="13" hidden="1">{"Exp",#N/A,FALSE,"GD Office";"Sal",#N/A,FALSE,"GD Office";"Sum",#N/A,FALSE,"GD Office"}</definedName>
    <definedName name="wrn.GD_Off." hidden="1">{"Exp",#N/A,FALSE,"GD Office";"Sal",#N/A,FALSE,"GD Office";"Sum",#N/A,FALSE,"GD Office"}</definedName>
    <definedName name="wrn.GD_Res." localSheetId="13" hidden="1">{"Sal",#N/A,FALSE,"GD Research";"Sum",#N/A,FALSE,"GD Research";"Exp",#N/A,FALSE,"GD Research"}</definedName>
    <definedName name="wrn.GD_Res." hidden="1">{"Sal",#N/A,FALSE,"GD Research";"Sum",#N/A,FALSE,"GD Research";"Exp",#N/A,FALSE,"GD Research"}</definedName>
    <definedName name="wrn.GD_Trng." localSheetId="13" hidden="1">{"Sum",#N/A,FALSE,"GD Training";"Exp",#N/A,FALSE,"GD Training";"Sal",#N/A,FALSE,"GD Training"}</definedName>
    <definedName name="wrn.GD_Trng." hidden="1">{"Sum",#N/A,FALSE,"GD Training";"Exp",#N/A,FALSE,"GD Training";"Sal",#N/A,FALSE,"GD Training"}</definedName>
    <definedName name="wrn.General._.OTC." localSheetId="13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Pharm." localSheetId="13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Total." localSheetId="13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GRAFICOS." localSheetId="13" hidden="1">{#N/A,#N/A,FALSE,"CAPEX";#N/A,#N/A,FALSE,"NETSALES";#N/A,#N/A,FALSE,"GMSTPP";#N/A,#N/A,FALSE,"GMTOTAL";#N/A,#N/A,FALSE,"FERTIL";#N/A,#N/A,FALSE,"STPP";#N/A,#N/A,FALSE,"CBLACK";#N/A,#N/A,FALSE,"OPERTINCOME"}</definedName>
    <definedName name="wrn.GRAFICOS." hidden="1">{#N/A,#N/A,FALSE,"CAPEX";#N/A,#N/A,FALSE,"NETSALES";#N/A,#N/A,FALSE,"GMSTPP";#N/A,#N/A,FALSE,"GMTOTAL";#N/A,#N/A,FALSE,"FERTIL";#N/A,#N/A,FALSE,"STPP";#N/A,#N/A,FALSE,"CBLACK";#N/A,#N/A,FALSE,"OPERTINCOME"}</definedName>
    <definedName name="wrn.GRAPHS." localSheetId="13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roup._.Endorsements." localSheetId="13" hidden="1">{"Group Endorsements",#N/A,FALSE,"Group Endorsements"}</definedName>
    <definedName name="wrn.Group._.Endorsements." hidden="1">{"Group Endorsements",#N/A,FALSE,"Group Endorsements"}</definedName>
    <definedName name="wrn.Guidelines." localSheetId="13" hidden="1">{"Guidelines",#N/A,FALSE,"Guidelines"}</definedName>
    <definedName name="wrn.Guidelines." hidden="1">{"Guidelines",#N/A,FALSE,"Guidelines"}</definedName>
    <definedName name="wrn.HELIUM._.PRICING." localSheetId="13" hidden="1">{"HELIUM PRICING",#N/A,FALSE,"HELIUM"}</definedName>
    <definedName name="wrn.HELIUM._.PRICING." hidden="1">{"HELIUM PRICING",#N/A,FALSE,"HELIUM"}</definedName>
    <definedName name="wrn.HELIUM._.REVENUE." localSheetId="13" hidden="1">{"HELIUM REVENUE",#N/A,FALSE,"HELIUM"}</definedName>
    <definedName name="wrn.HELIUM._.REVENUE." hidden="1">{"HELIUM REVENUE",#N/A,FALSE,"HELIUM"}</definedName>
    <definedName name="wrn.HELIUM._.VOLUME." localSheetId="13" hidden="1">{"HELIUM VOLUME",#N/A,FALSE,"HELIUM"}</definedName>
    <definedName name="wrn.HELIUM._.VOLUME." hidden="1">{"HELIUM VOLUME",#N/A,FALSE,"HELIUM"}</definedName>
    <definedName name="wrn.Hum_Res." localSheetId="13" hidden="1">{"Exp",#N/A,FALSE,"Human_Res";"Sal",#N/A,FALSE,"Human_Res";"Sum",#N/A,FALSE,"Human_Res"}</definedName>
    <definedName name="wrn.Hum_Res." hidden="1">{"Exp",#N/A,FALSE,"Human_Res";"Sal",#N/A,FALSE,"Human_Res";"Sum",#N/A,FALSE,"Human_Res"}</definedName>
    <definedName name="wrn.ICD." localSheetId="13" hidden="1">{"ICD Details",#N/A,FALSE,"Current Yr";"ICD Details",#N/A,FALSE,"Budget";"ICD Details",#N/A,FALSE,"Prior Year"}</definedName>
    <definedName name="wrn.ICD." hidden="1">{"ICD Details",#N/A,FALSE,"Current Yr";"ICD Details",#N/A,FALSE,"Budget";"ICD Details",#N/A,FALSE,"Prior Year"}</definedName>
    <definedName name="wrn.ICD._.Balance._.Sheet." localSheetId="13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IMPRESSION._.DOC." localSheetId="13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IMPRESSION._.DOC.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mpression._.des._.tableaux." localSheetId="13" hidden="1">{"Impression : T1",#N/A,FALSE,"AN-1";"Impression : T2",#N/A,FALSE,"AN-1";"Impression : T3",#N/A,FALSE,"RECAP DIL";"Impression : T4",#N/A,FALSE,"RECAP DIL";"Impression : T5",#N/A,FALSE,"METIERS";"Impression : T6",#N/A,FALSE,"OBJECTIF";"Impression : T7",#N/A,FALSE,"EVOL1";"Impression : T8",#N/A,FALSE,"EVOL2";"Impression : T9",#N/A,FALSE,"RECAP DIL";#N/A,#N/A,FALSE,"&gt;1000KF"}</definedName>
    <definedName name="wrn.Impression._.des._.tableaux." hidden="1">{"Impression : T1",#N/A,FALSE,"AN-1";"Impression : T2",#N/A,FALSE,"AN-1";"Impression : T3",#N/A,FALSE,"RECAP DIL";"Impression : T4",#N/A,FALSE,"RECAP DIL";"Impression : T5",#N/A,FALSE,"METIERS";"Impression : T6",#N/A,FALSE,"OBJECTIF";"Impression : T7",#N/A,FALSE,"EVOL1";"Impression : T8",#N/A,FALSE,"EVOL2";"Impression : T9",#N/A,FALSE,"RECAP DIL";#N/A,#N/A,FALSE,"&gt;1000KF"}</definedName>
    <definedName name="wrn.IMPRESSION._.RP2." localSheetId="13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MPRESSION._.RP2.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mpression._.Synthèse._.Devises." localSheetId="13" hidden="1">{"Devises - Page 1",#N/A,TRUE,"Synthèse";"Devises - Page 2",#N/A,TRUE,"Synthèse";"Devises - Page 3",#N/A,TRUE,"Synthèse"}</definedName>
    <definedName name="wrn.Impression._.Synthèse._.Devises." hidden="1">{"Devises - Page 1",#N/A,TRUE,"Synthèse";"Devises - Page 2",#N/A,TRUE,"Synthèse";"Devises - Page 3",#N/A,TRUE,"Synthèse"}</definedName>
    <definedName name="wrn.Impression_Devises." localSheetId="13" hidden="1">{"Feuille_International2",#N/A,FALSE,"Cours 2004"}</definedName>
    <definedName name="wrn.Impression_Devises." hidden="1">{"Feuille_International2",#N/A,FALSE,"Cours 2004"}</definedName>
    <definedName name="wrn.IMPRIME." localSheetId="13" hidden="1">{#N/A,#N/A,FALSE,"RESUMO CUB.";#N/A,#N/A,FALSE,"S.SIMPLES PÓ";#N/A,#N/A,FALSE,"S.SIMPLES GR.";#N/A,#N/A,FALSE,"S.S.GR.AMON.";#N/A,#N/A,FALSE,"N.P.K.";#N/A,#N/A,FALSE,"A.S.CHEMIBAU";#N/A,#N/A,FALSE,"A.S.DPG";#N/A,#N/A,FALSE,"A.FOSFÓR.";#N/A,#N/A,FALSE,"A.FLUOSSIL.";#N/A,#N/A,FALSE,"A.S.INDUSTR.";#N/A,#N/A,FALSE,"YOKARIN"}</definedName>
    <definedName name="wrn.IMPRIME." hidden="1">{#N/A,#N/A,FALSE,"RESUMO CUB.";#N/A,#N/A,FALSE,"S.SIMPLES PÓ";#N/A,#N/A,FALSE,"S.SIMPLES GR.";#N/A,#N/A,FALSE,"S.S.GR.AMON.";#N/A,#N/A,FALSE,"N.P.K.";#N/A,#N/A,FALSE,"A.S.CHEMIBAU";#N/A,#N/A,FALSE,"A.S.DPG";#N/A,#N/A,FALSE,"A.FOSFÓR.";#N/A,#N/A,FALSE,"A.FLUOSSIL.";#N/A,#N/A,FALSE,"A.S.INDUSTR.";#N/A,#N/A,FALSE,"YOKARIN"}</definedName>
    <definedName name="wrn.imprimir." localSheetId="13" hidden="1">{#N/A,#N/A,FALSE,"BALUS$97";#N/A,#N/A,FALSE,"INCUS$97";#N/A,#N/A,FALSE,"BALR$97";#N/A,#N/A,FALSE,"INCR$97";#N/A,#N/A,FALSE,"STOCKH97";#N/A,#N/A,FALSE,"FINANC97";#N/A,#N/A,FALSE,"CFLOW97"}</definedName>
    <definedName name="wrn.imprimir." hidden="1">{#N/A,#N/A,FALSE,"BALUS$97";#N/A,#N/A,FALSE,"INCUS$97";#N/A,#N/A,FALSE,"BALR$97";#N/A,#N/A,FALSE,"INCR$97";#N/A,#N/A,FALSE,"STOCKH97";#N/A,#N/A,FALSE,"FINANC97";#N/A,#N/A,FALSE,"CFLOW97"}</definedName>
    <definedName name="wrn.IMPRIMIR._.TODOS." localSheetId="13" hidden="1">{#N/A,#N/A,FALSE,"ATIVO";#N/A,#N/A,FALSE,"PASSIVO";#N/A,#N/A,FALSE,"L&amp;P";#N/A,#N/A,FALSE,"INTEREST"}</definedName>
    <definedName name="wrn.IMPRIMIR._.TODOS." hidden="1">{#N/A,#N/A,FALSE,"ATIVO";#N/A,#N/A,FALSE,"PASSIVO";#N/A,#N/A,FALSE,"L&amp;P";#N/A,#N/A,FALSE,"INTEREST"}</definedName>
    <definedName name="wrn.incomestmt." localSheetId="13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DICADORES." localSheetId="13" hidden="1">{"PARTE1",#N/A,FALSE,"Plan1"}</definedName>
    <definedName name="wrn.INDICADORES." hidden="1">{"PARTE1",#N/A,FALSE,"Plan1"}</definedName>
    <definedName name="wrn.indices." localSheetId="13" hidden="1">{#N/A,#N/A,FALSE,"GRAFICO";#N/A,#N/A,FALSE,"INDICE 10%";#N/A,#N/A,FALSE,"INDICE 20%"}</definedName>
    <definedName name="wrn.indices." hidden="1">{#N/A,#N/A,FALSE,"GRAFICO";#N/A,#N/A,FALSE,"INDICE 10%";#N/A,#N/A,FALSE,"INDICE 20%"}</definedName>
    <definedName name="wrn.Infectious._.Diseases." localSheetId="1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puts._.outputs." localSheetId="13" hidden="1">{"key inputs",#N/A,FALSE,"Key Inputs";"key outputs",#N/A,FALSE,"Outputs";"Other inputs",#N/A,FALSE,"Other Inputs";"cashflow",#N/A,FALSE,"Statemnts"}</definedName>
    <definedName name="wrn.Inputs._.outputs." hidden="1">{"key inputs",#N/A,FALSE,"Key Inputs";"key outputs",#N/A,FALSE,"Outputs";"Other inputs",#N/A,FALSE,"Other Inputs";"cashflow",#N/A,FALSE,"Statemnts"}</definedName>
    <definedName name="wrn.integral." localSheetId="13" hidden="1">{#N/A,#N/A,FALSE,"inv";#N/A,#N/A,FALSE,"acq";#N/A,#N/A,FALSE,"desinv";#N/A,#N/A,FALSE,"Mba";#N/A,#N/A,FALSE,"autofi";#N/A,#N/A,FALSE,"Synt"}</definedName>
    <definedName name="wrn.integral." hidden="1">{#N/A,#N/A,FALSE,"inv";#N/A,#N/A,FALSE,"acq";#N/A,#N/A,FALSE,"desinv";#N/A,#N/A,FALSE,"Mba";#N/A,#N/A,FALSE,"autofi";#N/A,#N/A,FALSE,"Synt"}</definedName>
    <definedName name="wrn.IS_EXec_New." localSheetId="13" hidden="1">{"IS_LCL_NEW",#N/A,FALSE,"IS_New";"IS_MV",#N/A,FALSE,"IS_New";"IS_PRO_TV_2",#N/A,FALSE,"IS_New";"IS_NWR_NEW",#N/A,FALSE,"IS_New";"IS_PRO_CSC",#N/A,FALSE,"IS_New";"IS_PRO_INFO",#N/A,FALSE,"IS_New";"IS_VV",#N/A,FALSE,"IS_New"}</definedName>
    <definedName name="wrn.IS_EXec_New." hidden="1">{"IS_LCL_NEW",#N/A,FALSE,"IS_New";"IS_MV",#N/A,FALSE,"IS_New";"IS_PRO_TV_2",#N/A,FALSE,"IS_New";"IS_NWR_NEW",#N/A,FALSE,"IS_New";"IS_PRO_CSC",#N/A,FALSE,"IS_New";"IS_PRO_INFO",#N/A,FALSE,"IS_New";"IS_VV",#N/A,FALSE,"IS_New"}</definedName>
    <definedName name="wrn.ISRAEL." localSheetId="13" hidden="1">{#N/A,#N/A,FALSE,"TECH CENTRE RXDU66";#N/A,#N/A,FALSE,"ASU VAAX66";#N/A,#N/A,FALSE,"TCM VAKX66"}</definedName>
    <definedName name="wrn.ISRAEL." hidden="1">{#N/A,#N/A,FALSE,"TECH CENTRE RXDU66";#N/A,#N/A,FALSE,"ASU VAAX66";#N/A,#N/A,FALSE,"TCM VAKX66"}</definedName>
    <definedName name="wrn.JANI._.REBATES." localSheetId="13" hidden="1">{"TOTAL",#N/A,FALSE,"A";"FISCAL94",#N/A,FALSE,"A";"FISCAL95",#N/A,FALSE,"A";"FISCAL96",#N/A,FALSE,"A";"misc page",#N/A,FALSE,"A"}</definedName>
    <definedName name="wrn.JANI._.REBATES." hidden="1">{"TOTAL",#N/A,FALSE,"A";"FISCAL94",#N/A,FALSE,"A";"FISCAL95",#N/A,FALSE,"A";"FISCAL96",#N/A,FALSE,"A";"misc page",#N/A,FALSE,"A"}</definedName>
    <definedName name="wrn.LA._.SA." localSheetId="13" hidden="1">{"PnL",#N/A,FALSE,"Gas LA SA P&amp;L";"Responsibility",#N/A,FALSE,"Gas LA SA P&amp;L";"Cost Control",#N/A,FALSE,"Gas LA SA P&amp;L";"Program List",#N/A,FALSE,"Gas LA SA P&amp;L"}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cl_TV." localSheetId="13" hidden="1">{"Sum",#N/A,FALSE,"Local TV";"Exp",#N/A,FALSE,"Local TV";"Sal",#N/A,FALSE,"Local TV"}</definedName>
    <definedName name="wrn.Lcl_TV." hidden="1">{"Sum",#N/A,FALSE,"Local TV";"Exp",#N/A,FALSE,"Local TV";"Sal",#N/A,FALSE,"Local TV"}</definedName>
    <definedName name="wrn.Lease._.vs.._.Purchase." localSheetId="13" hidden="1">{"Lease vs. Purchase",#N/A,FALSE,"Lease vs. Purchase"}</definedName>
    <definedName name="wrn.Lease._.vs.._.Purchase." hidden="1">{"Lease vs. Purchase",#N/A,FALSE,"Lease vs. Purchase"}</definedName>
    <definedName name="wrn.LJD._.Review._.1." localSheetId="13" hidden="1">{"LJD 1",#N/A,FALSE,"Master";"LJD 2",#N/A,FALSE,"Sheet2";"LJD 3",#N/A,FALSE,"Sheet1";"LJD 4",#N/A,FALSE,"Sheet3";"LJD 5",#N/A,FALSE,"Sheet4"}</definedName>
    <definedName name="wrn.LJD._.Review._.1." hidden="1">{"LJD 1",#N/A,FALSE,"Master";"LJD 2",#N/A,FALSE,"Sheet2";"LJD 3",#N/A,FALSE,"Sheet1";"LJD 4",#N/A,FALSE,"Sheet3";"LJD 5",#N/A,FALSE,"Sheet4"}</definedName>
    <definedName name="wrn.LPNL." localSheetId="13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ANAGEMENT._.COSTS." localSheetId="13" hidden="1">{"MANAGEMENT COSTS",#N/A,FALSE,"C.CENTRE"}</definedName>
    <definedName name="wrn.MANAGEMENT._.COSTS." hidden="1">{"MANAGEMENT COSTS",#N/A,FALSE,"C.CENTRE"}</definedName>
    <definedName name="wrn.Matls._.Balance._.Sheet." localSheetId="13" hidden="1">{"Balance Sheet",#N/A,FALSE,"102 - CBR Materials"}</definedName>
    <definedName name="wrn.Matls._.Balance._.Sheet." hidden="1">{"Balance Sheet",#N/A,FALSE,"102 - CBR Materials"}</definedName>
    <definedName name="wrn.Matls._.BS._.and._.CF." localSheetId="13" hidden="1">{"Balance Sheet",#N/A,FALSE,"102 - CBR Materials";"Cash Flows",#N/A,FALSE,"102 - CBR Materials"}</definedName>
    <definedName name="wrn.Matls._.BS._.and._.CF." hidden="1">{"Balance Sheet",#N/A,FALSE,"102 - CBR Materials";"Cash Flows",#N/A,FALSE,"102 - CBR Materials"}</definedName>
    <definedName name="wrn.Matls._.Cash._.Flow." localSheetId="13" hidden="1">{"Cash Flows",#N/A,FALSE,"102 - CBR Materials"}</definedName>
    <definedName name="wrn.Matls._.Cash._.Flow." hidden="1">{"Cash Flows",#N/A,FALSE,"102 - CBR Materials"}</definedName>
    <definedName name="wrn.MES." localSheetId="13" hidden="1">{#N/A,#N/A,FALSE,"US$MEDIO"}</definedName>
    <definedName name="wrn.MES." hidden="1">{#N/A,#N/A,FALSE,"US$MEDIO"}</definedName>
    <definedName name="wrn.MF._.commentary._.on._.variance." localSheetId="13" hidden="1">{"Commentary",#N/A,FALSE,"May"}</definedName>
    <definedName name="wrn.MF._.commentary._.on._.variance." hidden="1">{"Commentary",#N/A,FALSE,"May"}</definedName>
    <definedName name="wrn.MF._.with._.BA._.detail." localSheetId="13" hidden="1">{"BA detail",#N/A,FALSE,"Q3YTD "}</definedName>
    <definedName name="wrn.MF._.with._.BA._.detail." hidden="1">{"BA detail",#N/A,FALSE,"Q3YTD "}</definedName>
    <definedName name="wrn.Mill._.Revenue._.Budget." localSheetId="13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wrn.Mill._.Revenue._.Budget." hidden="1">{#N/A,#N/A,TRUE,"Budget Coversheet";#N/A,#N/A,TRUE,"Index";#N/A,#N/A,TRUE,"BudgetSummary";#N/A,#N/A,TRUE,"Managers Notes";#N/A,#N/A,TRUE,"COVER Working Paper";#N/A,#N/A,TRUE,"Summary General Overhead";#N/A,#N/A,TRUE,"Crop,CPO,PK,EB Produce ";#N/A,#N/A,TRUE,"ProcessTime Analysis ";#N/A,#N/A,TRUE,"Electricity Consumption";#N/A,#N/A,TRUE,"Water Consumption";#N/A,#N/A,TRUE,"WaterChemicals";#N/A,#N/A,TRUE,"Lubricant Schedule ";#N/A,#N/A,TRUE,"CPO-Tanker 01";#N/A,#N/A,TRUE,"CPO-Tanker 02";#N/A,#N/A,TRUE,"Electricity";#N/A,#N/A,TRUE,"IsuzuPanther";#N/A,#N/A,TRUE,"Hiline";#N/A,#N/A,TRUE,"Pick Up Truk";#N/A,#N/A,TRUE,"Prod Mng Vehicle";#N/A,#N/A,TRUE,"Laboratory";#N/A,#N/A,TRUE,"SteerLoader";#N/A,#N/A,TRUE,"Tractor-01";#N/A,#N/A,TRUE,"Tractor-02";#N/A,#N/A,TRUE,"Workshop-Running ";#N/A,#N/A,TRUE,"Boiler-RA";#N/A,#N/A,TRUE,"Water Treatment Plant";#N/A,#N/A,TRUE,"Effluent";#N/A,#N/A,TRUE,"COVER GENERAL OVERHEAD";#N/A,#N/A,TRUE,"Depreciation";#N/A,#N/A,TRUE,"Staff Related Expenses";#N/A,#N/A,TRUE,"Staff Training";#N/A,#N/A,TRUE,"Staff Welfare &amp; Recreation";#N/A,#N/A,TRUE,"Non Staff Expenses";#N/A,#N/A,TRUE,"Security";#N/A,#N/A,TRUE,"Workers Recruitment Expenses";#N/A,#N/A,TRUE,"Workers Recruitment Expenses";#N/A,#N/A,TRUE,"ComputerMaintenance";#N/A,#N/A,TRUE,"Fax-Tel  Charges";#N/A,#N/A,TRUE,"Printing &amp; Stationery";#N/A,#N/A,TRUE,"Office Food &amp; Beverage";#N/A,#N/A,TRUE,"Office Transport";#N/A,#N/A,TRUE,"Upkeep Office Premises";#N/A,#N/A,TRUE,"Periodicals &amp; New Papers";#N/A,#N/A,TRUE,"WaterSupply";#N/A,#N/A,TRUE,"Repair &amp; Maintenance Building";#N/A,#N/A,TRUE,"Repair &amp; Maintenance Equipment";#N/A,#N/A,TRUE,"Donation";#N/A,#N/A,TRUE,"Bank Charges";#N/A,#N/A,TRUE,"Indenpendent Consultant";#N/A,#N/A,TRUE,"COVER ManPower";#N/A,#N/A,TRUE,"Staff &amp; Non Staff";#N/A,#N/A,TRUE,"Worker Complement";#N/A,#N/A,TRUE,"COVER Fixed Cost";#N/A,#N/A,TRUE,"PROCESS FIXED COST";#N/A,#N/A,TRUE,"Prod.Labour-Operator &amp; Attendan";#N/A,#N/A,TRUE,"Prod.Labour-Operator &amp; Attendan";#N/A,#N/A,TRUE,"Supervision";#N/A,#N/A,TRUE,"COVER PROCESS VAR COST";#N/A,#N/A,TRUE,"Process Variable Cost";#N/A,#N/A,TRUE,"MCMaintenance";#N/A,#N/A,TRUE,"Process Chemicals";#N/A,#N/A,TRUE,"CoverLabouroverheads";#N/A,#N/A,TRUE,"LABOR OVERHEAD";#N/A,#N/A,TRUE,"Cover FORWARDING &amp; MARKETING CO";#N/A,#N/A,TRUE,"Forwarding &amp; Marketing Cost";#N/A,#N/A,TRUE,"Transport CPO";#N/A,#N/A,TRUE,"Transport Palm Kernel";#N/A,#N/A,TRUE,"Packing Materials";#N/A,#N/A,TRUE,"Bulking Operating cost";#N/A,#N/A,TRUE,"Notes";#N/A,#N/A,TRUE,"BudgetSummary"}</definedName>
    <definedName name="wrn.minorco." localSheetId="13" hidden="1">{#N/A,#N/A,FALSE,"EARNINGS";#N/A,#N/A,FALSE,"FINANCIAL";#N/A,#N/A,FALSE,"OPERATIONAL"}</definedName>
    <definedName name="wrn.minorco." hidden="1">{#N/A,#N/A,FALSE,"EARNINGS";#N/A,#N/A,FALSE,"FINANCIAL";#N/A,#N/A,FALSE,"OPERATIONAL"}</definedName>
    <definedName name="wrn.Mktg." localSheetId="13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ktg.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onthly._.Financials." localSheetId="13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wrn.Monthly._.Financials." hidden="1">{#N/A,#N/A,TRUE,"Annual";#N/A,#N/A,TRUE,"Oasis";#N/A,#N/A,TRUE,"Oasis Summary";#N/A,#N/A,TRUE,"Earnings";#N/A,#N/A,TRUE,"Net Sales";#N/A,#N/A,TRUE,"Gross Profit";#N/A,#N/A,TRUE,"Market Stock Activity";#N/A,#N/A,TRUE,"Tradeshows";#N/A,#N/A,TRUE,"Expenses";#N/A,#N/A,TRUE,"Williams Exps";#N/A,#N/A,TRUE,"Mackenzie Rick Exps";#N/A,#N/A,TRUE,"Versichele C Exps";#N/A,#N/A,TRUE,"Bill Kennally Exps";#N/A,#N/A,TRUE,"Pam McElroy Exps"}</definedName>
    <definedName name="wrn.Monthly._.Report." localSheetId="13" hidden="1">{#N/A,#N/A,FALSE,"comments";#N/A,#N/A,FALSE,"P&amp;L";#N/A,#N/A,FALSE,"SALES BY PRODT";#N/A,#N/A,FALSE,"DSO&amp;DSII";#N/A,#N/A,FALSE,"PRICE&amp;VOL BY PRODT.";#N/A,#N/A,FALSE,"IMSMKT";#N/A,#N/A,FALSE,"HEADCOUNT";#N/A,#N/A,FALSE,"REGPLAN";#N/A,#N/A,FALSE,"FX CHART";#N/A,#N/A,FALSE,"SALES CHART";#N/A,#N/A,FALSE,"VOL-PRICE CHART";#N/A,#N/A,FALSE,"DEBT LEVEL CHART";#N/A,#N/A,FALSE,"PRICE&amp;VOL BY PACK"}</definedName>
    <definedName name="wrn.Monthly._.Report." hidden="1">{#N/A,#N/A,FALSE,"comments";#N/A,#N/A,FALSE,"P&amp;L";#N/A,#N/A,FALSE,"SALES BY PRODT";#N/A,#N/A,FALSE,"DSO&amp;DSII";#N/A,#N/A,FALSE,"PRICE&amp;VOL BY PRODT.";#N/A,#N/A,FALSE,"IMSMKT";#N/A,#N/A,FALSE,"HEADCOUNT";#N/A,#N/A,FALSE,"REGPLAN";#N/A,#N/A,FALSE,"FX CHART";#N/A,#N/A,FALSE,"SALES CHART";#N/A,#N/A,FALSE,"VOL-PRICE CHART";#N/A,#N/A,FALSE,"DEBT LEVEL CHART";#N/A,#N/A,FALSE,"PRICE&amp;VOL BY PACK"}</definedName>
    <definedName name="wrn.MTHLYGP." localSheetId="13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localSheetId="13" hidden="1">{"TXO2N2_SLS",#N/A,FALSE,"MTHLYSLES";"TXH2_SLS",#N/A,FALSE,"MTHLYSLES";"LOUIS_SLS",#N/A,FALSE,"MTHLYSLES";"H2_SLS",#N/A,FALSE,"MTHLYSLES";"O2N2_SLS",#N/A,FALSE,"MTHLYSLES";"PACKAGE_SLS",#N/A,FALSE,"MTHLYSLES"}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localSheetId="13" hidden="1">{"TEXO2N2_VOL",#N/A,FALSE,"MTHLYVOL";"TEXH2_VOL",#N/A,FALSE,"MTHLYVOL";"LOUIS_VOL",#N/A,FALSE,"MTHLYVOL";"H2_VOL",#N/A,FALSE,"MTHLYVOL";"O2N2_VOL",#N/A,FALSE,"MTHLYVOL";"PACKAGE_VOL",#N/A,FALSE,"MTHLYVOL"}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V." localSheetId="13" hidden="1">{"MV_CF",#N/A,FALSE,"MV_B_CF";"MV_Cumm",#N/A,FALSE,"MV_B_IS";"MV_BS",#N/A,FALSE,"MV_B_BS"}</definedName>
    <definedName name="wrn.MV." hidden="1">{"MV_CF",#N/A,FALSE,"MV_B_CF";"MV_Cumm",#N/A,FALSE,"MV_B_IS";"MV_BS",#N/A,FALSE,"MV_B_BS"}</definedName>
    <definedName name="wrn.NAM._.BS._.and._.CF._.Consolidation." localSheetId="13" hidden="1">{"Balance Sheet",#N/A,FALSE,"CBR North America Consolidated";"Cash Flows",#N/A,FALSE,"CBR North America Consolidated"}</definedName>
    <definedName name="wrn.NAM._.BS._.and._.CF._.Consolidation." hidden="1">{"Balance Sheet",#N/A,FALSE,"CBR North America Consolidated";"Cash Flows",#N/A,FALSE,"CBR North America Consolidated"}</definedName>
    <definedName name="wrn.NAM._.BS._.and._.CF._.Variances." localSheetId="13" hidden="1">{"Balance Sheet",#N/A,FALSE,"CBR NAM Consolidated vs. Plan";"Cash Flows",#N/A,FALSE,"CBR NAM Consolidated vs. Plan"}</definedName>
    <definedName name="wrn.NAM._.BS._.and._.CF._.Variances." hidden="1">{"Balance Sheet",#N/A,FALSE,"CBR NAM Consolidated vs. Plan";"Cash Flows",#N/A,FALSE,"CBR NAM Consolidated vs. Plan"}</definedName>
    <definedName name="wrn.NAM._.CF._.Variance." localSheetId="13" hidden="1">{"Cash Flows",#N/A,FALSE,"CBR NAM Consolidated vs. Plan"}</definedName>
    <definedName name="wrn.NAM._.CF._.Variance." hidden="1">{"Cash Flows",#N/A,FALSE,"CBR NAM Consolidated vs. Plan"}</definedName>
    <definedName name="wrn.NAM._.Cons._.BS." localSheetId="13" hidden="1">{"Balance Sheet",#N/A,FALSE,"CBR North America Consolidated"}</definedName>
    <definedName name="wrn.NAM._.Cons._.BS." hidden="1">{"Balance Sheet",#N/A,FALSE,"CBR North America Consolidated"}</definedName>
    <definedName name="wrn.natgastab." localSheetId="13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New." localSheetId="13" hidden="1">{"New_Tan",#N/A,FALSE,"Slides_New";"New_Sum",#N/A,FALSE,"Slides_New";"New_Int",#N/A,FALSE,"Slides_New"}</definedName>
    <definedName name="wrn.New." hidden="1">{"New_Tan",#N/A,FALSE,"Slides_New";"New_Sum",#N/A,FALSE,"Slides_New";"New_Int",#N/A,FALSE,"Slides_New"}</definedName>
    <definedName name="wrn.NewRept.xls." localSheetId="13" hidden="1">{#N/A,#N/A,TRUE,"Sheet1";#N/A,#N/A,TRUE,"Sheet2";#N/A,#N/A,TRUE,"Sheet3";#N/A,#N/A,TRUE,"Sheet4";#N/A,#N/A,TRUE,"Sheet5";#N/A,#N/A,TRUE,"Sheet6";#N/A,#N/A,TRUE,"Sheet7"}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ews." localSheetId="13" hidden="1">{"Sum",#N/A,FALSE,"News";"Exp",#N/A,FALSE,"News";"Sal",#N/A,FALSE,"News"}</definedName>
    <definedName name="wrn.News." hidden="1">{"Sum",#N/A,FALSE,"News";"Exp",#N/A,FALSE,"News";"Sal",#N/A,FALSE,"News"}</definedName>
    <definedName name="wrn.Non._.Div._.Balance._.Sheet." localSheetId="13" hidden="1">{#N/A,"NONDV",FALSE,"BSHIST.XLS"}</definedName>
    <definedName name="wrn.Non._.Div._.Balance._.Sheet." hidden="1">{#N/A,"NONDV",FALSE,"BSHIST.XLS"}</definedName>
    <definedName name="wrn.North._.America." localSheetId="13" hidden="1">{"PnL",#N/A,FALSE,"Gas NA P&amp;L";"Responsibility",#N/A,FALSE,"Gas NA P&amp;L";"Cost Control",#N/A,FALSE,"Gas NA P&amp;L";"Program List",#N/A,FALSE,"Gas NA P&amp;L"}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oct_res_comm." localSheetId="13" hidden="1">{"oct_res_comm",#N/A,FALSE,"VarToBud"}</definedName>
    <definedName name="wrn.oct_res_comm." hidden="1">{"oct_res_comm",#N/A,FALSE,"VarToBud"}</definedName>
    <definedName name="wrn.On_Air." localSheetId="13" hidden="1">{"Exp",#N/A,FALSE,"On  Air Promotions";"Sal",#N/A,FALSE,"On  Air Promotions";"Sum",#N/A,FALSE,"On  Air Promotions"}</definedName>
    <definedName name="wrn.On_Air." hidden="1">{"Exp",#N/A,FALSE,"On  Air Promotions";"Sal",#N/A,FALSE,"On  Air Promotions";"Sum",#N/A,FALSE,"On  Air Promotions"}</definedName>
    <definedName name="wrn.Oncology." localSheetId="13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rdered._.packet." localSheetId="13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rg._._Dev." localSheetId="13" hidden="1">{"Exp",#N/A,FALSE,"Org &amp; Dev";"Sal",#N/A,FALSE,"Org &amp; Dev";"Sum",#N/A,FALSE,"Org &amp; Dev"}</definedName>
    <definedName name="wrn.Org._._Dev." hidden="1">{"Exp",#N/A,FALSE,"Org &amp; Dev";"Sal",#N/A,FALSE,"Org &amp; Dev";"Sum",#N/A,FALSE,"Org &amp; Dev"}</definedName>
    <definedName name="wrn.OTC._.Market._.Report." localSheetId="13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HER._.ADMIN._.COSTS." localSheetId="13" hidden="1">{"OTHER ADMIN COSTS",#N/A,FALSE,"C.CENTRE"}</definedName>
    <definedName name="wrn.OTHER._.ADMIN._.COSTS." hidden="1">{"OTHER ADMIN COSTS",#N/A,FALSE,"C.CENTRE"}</definedName>
    <definedName name="wrn.Other._.Pharm." localSheetId="13" hidden="1">{#N/A,#N/A,FALSE,"Other";#N/A,#N/A,FALSE,"Ace";#N/A,#N/A,FALSE,"Derm"}</definedName>
    <definedName name="wrn.Other._.Pharm." hidden="1">{#N/A,#N/A,FALSE,"Other";#N/A,#N/A,FALSE,"Ace";#N/A,#N/A,FALSE,"Derm"}</definedName>
    <definedName name="wrn.OTHER._.REVENUE." localSheetId="13" hidden="1">{"OTHER REVENUE",#N/A,FALSE,"OTHERS"}</definedName>
    <definedName name="wrn.OTHER._.REVENUE." hidden="1">{"OTHER REVENUE",#N/A,FALSE,"OTHERS"}</definedName>
    <definedName name="wrn.p" localSheetId="13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ack." localSheetId="13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ck.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lm._.Oil._.Mill._.Capital." localSheetId="13" hidden="1">{#N/A,#N/A,TRUE,"Cover";#N/A,#N/A,TRUE,"OilMill Capital Summary";#N/A,#N/A,TRUE,"Building &amp; Structures";#N/A,#N/A,TRUE,"Equipment";#N/A,#N/A,TRUE,"Furniture &amp; Fitting";#N/A,#N/A,TRUE,"Light Motor Vehicle";#N/A,#N/A,TRUE,"Computer";#N/A,#N/A,TRUE,"Heavy Vehicle";#N/A,#N/A,TRUE,"Bulking"}</definedName>
    <definedName name="wrn.Palm._.Oil._.Mill._.Capital." hidden="1">{#N/A,#N/A,TRUE,"Cover";#N/A,#N/A,TRUE,"OilMill Capital Summary";#N/A,#N/A,TRUE,"Building &amp; Structures";#N/A,#N/A,TRUE,"Equipment";#N/A,#N/A,TRUE,"Furniture &amp; Fitting";#N/A,#N/A,TRUE,"Light Motor Vehicle";#N/A,#N/A,TRUE,"Computer";#N/A,#N/A,TRUE,"Heavy Vehicle";#N/A,#N/A,TRUE,"Bulking"}</definedName>
    <definedName name="wrn.PandLs." localSheetId="13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BIT_DEV.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èrdues._.i._.G.._.analític." localSheetId="13" hidden="1">{"Pèrdues i Guanys analític.Català",#N/A,FALSE,"Català";"Pèrdues i G. analític.castellà",#N/A,FALSE,"Castellà"}</definedName>
    <definedName name="wrn.Pèrdues._.i._.G.._.analític." hidden="1">{"Pèrdues i Guanys analític.Català",#N/A,FALSE,"Català";"Pèrdues i G. analític.castellà",#N/A,FALSE,"Castellà"}</definedName>
    <definedName name="wrn.Performance." localSheetId="13" hidden="1">{"Performance Details",#N/A,FALSE,"Current Yr";"Performance Details",#N/A,FALSE,"Budget";"Performance Details",#N/A,FALSE,"Prior Year"}</definedName>
    <definedName name="wrn.Performance." hidden="1">{"Performance Details",#N/A,FALSE,"Current Yr";"Performance Details",#N/A,FALSE,"Budget";"Performance Details",#N/A,FALSE,"Prior Year"}</definedName>
    <definedName name="wrn.PFDBalance._.Sheet." localSheetId="13" hidden="1">{#N/A,"PURPER",FALSE,"BSHIST.XLS";#N/A,"PURADD",FALSE,"BSHIST.XLS";#N/A,"PURSPP",FALSE,"BSHIST.XLS";#N/A,"CTGIND",FALSE,"BSHIST.XLS";#N/A,"ANCHOR",FALSE,"BSHIST.XLS";#N/A,"SPADD",FALSE,"BSHIST.XLS"}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rm._.Market._.Report." localSheetId="13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aceuticals." localSheetId="1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MW._.Gruppe._.00_99." localSheetId="13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localSheetId="13" hidden="1">{"Polymers Details",#N/A,FALSE,"Current Yr";"Polymer Details",#N/A,FALSE,"Budget";"Polymer Details",#N/A,FALSE,"Prior Year"}</definedName>
    <definedName name="wrn.Polymers." hidden="1">{"Polymers Details",#N/A,FALSE,"Current Yr";"Polymer Details",#N/A,FALSE,"Budget";"Polymer Details",#N/A,FALSE,"Prior Year"}</definedName>
    <definedName name="wrn.Polymers._.Balance._.Sheet." localSheetId="13" hidden="1">{#N/A,"POLY",FALSE,"BSHIST.XLS";#N/A,"EMUL",FALSE,"BSHIST.XLS";#N/A,"PVOH",FALSE,"BSHIST.XLS";#N/A,"ACET",FALSE,"BSHIST.XLS"}</definedName>
    <definedName name="wrn.Polymers._.Balance._.Sheet." hidden="1">{#N/A,"POLY",FALSE,"BSHIST.XLS";#N/A,"EMUL",FALSE,"BSHIST.XLS";#N/A,"PVOH",FALSE,"BSHIST.XLS";#N/A,"ACET",FALSE,"BSHIST.XLS"}</definedName>
    <definedName name="wrn.Post._.Approval." localSheetId="13" hidden="1">{"Post Approval",#N/A,FALSE,"Post-Approval"}</definedName>
    <definedName name="wrn.Post._.Approval." hidden="1">{"Post Approval",#N/A,FALSE,"Post-Approval"}</definedName>
    <definedName name="wrn.ppp" localSheetId="13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resentation." localSheetId="13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1" localSheetId="13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UPUESTOS._.96." localSheetId="13" hidden="1">{#N/A,#N/A,TRUE,"COVER";"MDC1",#N/A,TRUE,"MDCMEN";"MDC2",#N/A,TRUE,"MDCMEN";"MDC3",#N/A,TRUE,"MDCMEN";"MDC4",#N/A,TRUE,"MDCMEN"}</definedName>
    <definedName name="wrn.PRESUPUESTOS._.96." hidden="1">{#N/A,#N/A,TRUE,"COVER";"MDC1",#N/A,TRUE,"MDCMEN";"MDC2",#N/A,TRUE,"MDCMEN";"MDC3",#N/A,TRUE,"MDCMEN";"MDC4",#N/A,TRUE,"MDCMEN"}</definedName>
    <definedName name="wrn.price._.forecasts." localSheetId="13" hidden="1">{"olfs1",#N/A,FALSE,"olefsum";"olfs2",#N/A,FALSE,"olefsum";"usolf1",#N/A,FALSE,"USolef";"usolf2",#N/A,FALSE,"USolef";"weolf1",#N/A,FALSE,"WEolef";"weolf2",#N/A,FALSE,"WEolef";"asolf1",#N/A,FALSE,"Asiaolef";"asolf2",#N/A,FALSE,"Asiaolef";"amrs1",#N/A,FALSE,"armsum";"amrs2",#N/A,FALSE,"armsum";"usarm1",#N/A,FALSE,"USarm";"usarm2",#N/A,FALSE,"USarm";"usmoh1",#N/A,FALSE,"usmoh";"usmoh2",#N/A,FALSE,"usmoh"}</definedName>
    <definedName name="wrn.price._.forecasts." hidden="1">{"olfs1",#N/A,FALSE,"olefsum";"olfs2",#N/A,FALSE,"olefsum";"usolf1",#N/A,FALSE,"USolef";"usolf2",#N/A,FALSE,"USolef";"weolf1",#N/A,FALSE,"WEolef";"weolf2",#N/A,FALSE,"WEolef";"asolf1",#N/A,FALSE,"Asiaolef";"asolf2",#N/A,FALSE,"Asiaolef";"amrs1",#N/A,FALSE,"armsum";"amrs2",#N/A,FALSE,"armsum";"usarm1",#N/A,FALSE,"USarm";"usarm2",#N/A,FALSE,"USarm";"usmoh1",#N/A,FALSE,"usmoh";"usmoh2",#N/A,FALSE,"usmoh"}</definedName>
    <definedName name="wrn.Price_Effect." localSheetId="13" hidden="1">{"Comp_of_Price_Effect",#N/A,FALSE,"QTRDPVAR"}</definedName>
    <definedName name="wrn.Price_Effect." hidden="1">{"Comp_of_Price_Effect",#N/A,FALSE,"QTRDPVAR"}</definedName>
    <definedName name="wrn.prin2._.all." localSheetId="13" hidden="1">{#N/A,#N/A,FALSE,"Pharm";#N/A,#N/A,FALSE,"WWCM"}</definedName>
    <definedName name="wrn.prin2._.all." hidden="1">{#N/A,#N/A,FALSE,"Pharm";#N/A,#N/A,FALSE,"WWCM"}</definedName>
    <definedName name="wrn.prin3" localSheetId="13" hidden="1">{#N/A,#N/A,FALSE,"Pharm";#N/A,#N/A,FALSE,"WWCM"}</definedName>
    <definedName name="wrn.prin3" hidden="1">{#N/A,#N/A,FALSE,"Pharm";#N/A,#N/A,FALSE,"WWCM"}</definedName>
    <definedName name="wrn.principais." localSheetId="13" hidden="1">{#N/A,#N/A,FALSE,"AMSA611";#N/A,#N/A,FALSE,"STACFLOW"}</definedName>
    <definedName name="wrn.principais." hidden="1">{#N/A,#N/A,FALSE,"AMSA611";#N/A,#N/A,FALSE,"STACFLOW"}</definedName>
    <definedName name="wrn.print" localSheetId="13" hidden="1">{#N/A,#N/A,FALSE,"Pharm";#N/A,#N/A,FALSE,"WWCM"}</definedName>
    <definedName name="wrn.print" hidden="1">{#N/A,#N/A,FALSE,"Pharm";#N/A,#N/A,FALSE,"WWCM"}</definedName>
    <definedName name="wrn.PRINT." localSheetId="13" hidden="1">{"DOWNLOAD",#N/A,FALSE,"GLDownload";"UPLOAD",#N/A,FALSE,"GLUpload"}</definedName>
    <definedName name="wrn.PRINT." hidden="1">{"DOWNLOAD",#N/A,FALSE,"GLDownload";"UPLOAD",#N/A,FALSE,"GLUpload"}</definedName>
    <definedName name="wrn.PRINT._.ALL." localSheetId="13" hidden="1">{#N/A,#N/A,FALSE,"Pharm";#N/A,#N/A,FALSE,"WWCM"}</definedName>
    <definedName name="wrn.PRINT._.ALL." hidden="1">{#N/A,#N/A,FALSE,"Pharm";#N/A,#N/A,FALSE,"WWCM"}</definedName>
    <definedName name="wrn.PRINT._.ALL.2" localSheetId="13" hidden="1">{#N/A,#N/A,FALSE,"Pharm";#N/A,#N/A,FALSE,"WWCM"}</definedName>
    <definedName name="wrn.PRINT._.ALL.2" hidden="1">{#N/A,#N/A,FALSE,"Pharm";#N/A,#N/A,FALSE,"WWCM"}</definedName>
    <definedName name="wrn.print._.all2" localSheetId="13" hidden="1">{#N/A,#N/A,FALSE,"Pharm";#N/A,#N/A,FALSE,"WWCM"}</definedName>
    <definedName name="wrn.print._.all2" hidden="1">{#N/A,#N/A,FALSE,"Pharm";#N/A,#N/A,FALSE,"WWCM"}</definedName>
    <definedName name="wrn.print._all1." localSheetId="13" hidden="1">{#N/A,#N/A,FALSE,"Pharm";#N/A,#N/A,FALSE,"WWCM"}</definedName>
    <definedName name="wrn.print._all1." hidden="1">{#N/A,#N/A,FALSE,"Pharm";#N/A,#N/A,FALSE,"WWCM"}</definedName>
    <definedName name="wrn.Print_all." localSheetId="13" hidden="1">{"APF",#N/A,FALSE,"Bfc98-1";"APG",#N/A,FALSE,"Bfc98-1";"APND",#N/A,FALSE,"Bfc98-1";"APSA",#N/A,FALSE,"Bfc98-1";"lhy",#N/A,FALSE,"Bfc98-1";"PEC",#N/A,FALSE,"Bfc98-1"}</definedName>
    <definedName name="wrn.Print_all." hidden="1">{"APF",#N/A,FALSE,"Bfc98-1";"APG",#N/A,FALSE,"Bfc98-1";"APND",#N/A,FALSE,"Bfc98-1";"APSA",#N/A,FALSE,"Bfc98-1";"lhy",#N/A,FALSE,"Bfc98-1";"PEC",#N/A,FALSE,"Bfc98-1"}</definedName>
    <definedName name="wrn.print2" localSheetId="13" hidden="1">{#N/A,#N/A,FALSE,"Pharm";#N/A,#N/A,FALSE,"WWCM"}</definedName>
    <definedName name="wrn.print2" hidden="1">{#N/A,#N/A,FALSE,"Pharm";#N/A,#N/A,FALSE,"WWCM"}</definedName>
    <definedName name="wrn.Printall." localSheetId="13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O._.TV._.2." localSheetId="13" hidden="1">{"EXP",#N/A,FALSE,"PRO TV 2";"SAL",#N/A,FALSE,"PRO TV 2";"SUM",#N/A,FALSE,"PRO TV 2"}</definedName>
    <definedName name="wrn.PRO._.TV._.2." hidden="1">{"EXP",#N/A,FALSE,"PRO TV 2";"SAL",#N/A,FALSE,"PRO TV 2";"SUM",#N/A,FALSE,"PRO TV 2"}</definedName>
    <definedName name="wrn.PRO_AM_NW." localSheetId="13" hidden="1">{"Sum",#N/A,FALSE,"PRO AM Network";"Exp",#N/A,FALSE,"PRO AM Network";"Sal",#N/A,FALSE,"PRO AM Network"}</definedName>
    <definedName name="wrn.PRO_AM_NW." hidden="1">{"Sum",#N/A,FALSE,"PRO AM Network";"Exp",#N/A,FALSE,"PRO AM Network";"Sal",#N/A,FALSE,"PRO AM Network"}</definedName>
    <definedName name="wrn.Pro_FM_Buc." localSheetId="13" hidden="1">{"Sum",#N/A,FALSE,"PRO FM Buc";"Sal",#N/A,FALSE,"PRO FM Buc";"Exp",#N/A,FALSE,"PRO FM Buc"}</definedName>
    <definedName name="wrn.Pro_FM_Buc." hidden="1">{"Sum",#N/A,FALSE,"PRO FM Buc";"Sal",#N/A,FALSE,"PRO FM Buc";"Exp",#N/A,FALSE,"PRO FM Buc"}</definedName>
    <definedName name="wrn.PRO_FM_NW." localSheetId="13" hidden="1">{"Sum",#N/A,FALSE,"PRO FM Network";"Exp",#N/A,FALSE,"PRO FM Network";"Sal",#N/A,FALSE,"PRO FM Network"}</definedName>
    <definedName name="wrn.PRO_FM_NW." hidden="1">{"Sum",#N/A,FALSE,"PRO FM Network";"Exp",#N/A,FALSE,"PRO FM Network";"Sal",#N/A,FALSE,"PRO FM Network"}</definedName>
    <definedName name="wrn.Prod." localSheetId="13" hidden="1">{"Exp",#N/A,FALSE,"Production";"Sal",#N/A,FALSE,"Production";"Sum",#N/A,FALSE,"Production";"Shows",#N/A,FALSE,"Shows"}</definedName>
    <definedName name="wrn.Prod." hidden="1">{"Exp",#N/A,FALSE,"Production";"Sal",#N/A,FALSE,"Production";"Sum",#N/A,FALSE,"Production";"Shows",#N/A,FALSE,"Shows"}</definedName>
    <definedName name="wrn.PRODUCTION._.COSTS." localSheetId="13" hidden="1">{"PRODUCTION COSTS",#N/A,FALSE,"C.CENTRE"}</definedName>
    <definedName name="wrn.PRODUCTION._.COSTS." hidden="1">{"PRODUCTION COSTS",#N/A,FALSE,"C.CENTRE"}</definedName>
    <definedName name="wrn.products" localSheetId="13" hidden="1">{#N/A,#N/A,FALSE,"1";#N/A,#N/A,FALSE,"2";#N/A,#N/A,FALSE,"16 - 17";#N/A,#N/A,FALSE,"18 - 19";#N/A,#N/A,FALSE,"26";#N/A,#N/A,FALSE,"27";#N/A,#N/A,FALSE,"28"}</definedName>
    <definedName name="wrn.products" hidden="1">{#N/A,#N/A,FALSE,"1";#N/A,#N/A,FALSE,"2";#N/A,#N/A,FALSE,"16 - 17";#N/A,#N/A,FALSE,"18 - 19";#N/A,#N/A,FALSE,"26";#N/A,#N/A,FALSE,"27";#N/A,#N/A,FALSE,"28"}</definedName>
    <definedName name="wrn.Products." localSheetId="13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file." localSheetId="13" hidden="1">{"Profile",#N/A,FALSE,"BXS"}</definedName>
    <definedName name="wrn.Profile." hidden="1">{"Profile",#N/A,FALSE,"BXS"}</definedName>
    <definedName name="wrn.PROFIT._.LOSS._.AC." localSheetId="13" hidden="1">{"PROFIT LOSS AC",#N/A,FALSE,"P&amp;L FY97"}</definedName>
    <definedName name="wrn.PROFIT._.LOSS._.AC." hidden="1">{"PROFIT LOSS AC",#N/A,FALSE,"P&amp;L FY97"}</definedName>
    <definedName name="wrn.Proforma." localSheetId="13" hidden="1">{"icd","icd",FALSE,"PROFORMA.XLS";"poly","poly",FALSE,"PROFORMA.XLS";"purper","purper",FALSE,"PROFORMA.XLS";"tchem","tchem",FALSE,"PROFORMA.XLS"}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localSheetId="13" hidden="1">{"PROFORMA CHECK BY DIVISION",#N/A,FALSE,"BSALLNOW.XLS"}</definedName>
    <definedName name="wrn.PROFORMA._.CHECK._.BY._.DIVISION." hidden="1">{"PROFORMA CHECK BY DIVISION",#N/A,FALSE,"BSALLNOW.XLS"}</definedName>
    <definedName name="wrn.Project._.Summary." localSheetId="13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ror" localSheetId="13" hidden="1">{#N/A,#N/A,FALSE,"Pharm";#N/A,#N/A,FALSE,"WWCM"}</definedName>
    <definedName name="wrn.pror" hidden="1">{#N/A,#N/A,FALSE,"Pharm";#N/A,#N/A,FALSE,"WWCM"}</definedName>
    <definedName name="wrn.PROV.IR96." localSheetId="13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.IR96.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UCSPADD." localSheetId="13" hidden="1">{#N/A,"PURCHM",FALSE,"Business Analysis";#N/A,"SPADD",FALSE,"Business Analysis"}</definedName>
    <definedName name="wrn.PUCSPADD." hidden="1">{#N/A,"PURCHM",FALSE,"Business Analysis";#N/A,"SPADD",FALSE,"Business Analysis"}</definedName>
    <definedName name="wrn.PUCSPADD.2" localSheetId="13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localSheetId="13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localSheetId="13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localSheetId="13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localSheetId="13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localSheetId="13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localSheetId="13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localSheetId="13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localSheetId="13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QTD." localSheetId="13" hidden="1">{"QTD",#N/A,FALSE,"SUM"}</definedName>
    <definedName name="wrn.QTD." hidden="1">{"QTD",#N/A,FALSE,"SUM"}</definedName>
    <definedName name="wrn.QTD_ALL." localSheetId="13" hidden="1">{"QTD_LPO2N2",#N/A,FALSE,"QTD";"QTD_HYCO",#N/A,FALSE,"QTD";"QTD_LOUISIANA",#N/A,FALSE,"QTD";"QTD_GENERALH2",#N/A,FALSE,"QTD";"QTD_PACKAGE",#N/A,FALSE,"QTD";"QTD_PRS",#N/A,FALSE,"QTD";"QTD_OTHER",#N/A,FALSE,"QTD"}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localSheetId="13" hidden="1">{"QTD_GENERALH2",#N/A,FALSE,"QTD"}</definedName>
    <definedName name="wrn.QTD_GENERAL._.H2." hidden="1">{"QTD_GENERALH2",#N/A,FALSE,"QTD"}</definedName>
    <definedName name="wrn.QTD_HYCO." localSheetId="13" hidden="1">{"QTD_HYCO",#N/A,FALSE,"QTD"}</definedName>
    <definedName name="wrn.QTD_HYCO." hidden="1">{"QTD_HYCO",#N/A,FALSE,"QTD"}</definedName>
    <definedName name="wrn.QTD_LOUISIANA." localSheetId="13" hidden="1">{"QTD_LOUISIANA",#N/A,FALSE,"QTD"}</definedName>
    <definedName name="wrn.QTD_LOUISIANA." hidden="1">{"QTD_LOUISIANA",#N/A,FALSE,"QTD"}</definedName>
    <definedName name="wrn.QTD_LPTEO2N2." localSheetId="13" hidden="1">{"QTD_LPO2N2",#N/A,FALSE,"QTD"}</definedName>
    <definedName name="wrn.QTD_LPTEO2N2." hidden="1">{"QTD_LPO2N2",#N/A,FALSE,"QTD"}</definedName>
    <definedName name="wrn.QTD_OTHER." localSheetId="13" hidden="1">{"QTD_OTHER",#N/A,FALSE,"QTD"}</definedName>
    <definedName name="wrn.QTD_OTHER." hidden="1">{"QTD_OTHER",#N/A,FALSE,"QTD"}</definedName>
    <definedName name="wrn.QTD_PACKAGE." localSheetId="13" hidden="1">{"QTD_PACKAGE",#N/A,FALSE,"QTD"}</definedName>
    <definedName name="wrn.QTD_PACKAGE." hidden="1">{"QTD_PACKAGE",#N/A,FALSE,"QTD"}</definedName>
    <definedName name="wrn.QTD_PRS." localSheetId="13" hidden="1">{"QTD_PRS",#N/A,FALSE,"QTD"}</definedName>
    <definedName name="wrn.QTD_PRS." hidden="1">{"QTD_PRS",#N/A,FALSE,"QTD"}</definedName>
    <definedName name="wrn.Quality._.Assurance." localSheetId="13" hidden="1">{"Quality Assurance",#N/A,FALSE,"Quality Assurance"}</definedName>
    <definedName name="wrn.Quality._.Assurance." hidden="1">{"Quality Assurance",#N/A,FALSE,"Quality Assurance"}</definedName>
    <definedName name="wrn.Range._.Values." localSheetId="13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aport." localSheetId="13" hidden="1">{#N/A,#N/A,FALSE,"1"}</definedName>
    <definedName name="wrn.raport." hidden="1">{#N/A,#N/A,FALSE,"1"}</definedName>
    <definedName name="wrn.REAL." localSheetId="13" hidden="1">{#N/A,#N/A,FALSE,"BALR$96";#N/A,#N/A,FALSE,"INCR$96"}</definedName>
    <definedName name="wrn.REAL." hidden="1">{#N/A,#N/A,FALSE,"BALR$96";#N/A,#N/A,FALSE,"INCR$96"}</definedName>
    <definedName name="wrn.Receivables." localSheetId="13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o." localSheetId="13" hidden="1">{"overview",#N/A,FALSE,"summary";"net assets",#N/A,FALSE,"summary";"asset turnover",#N/A,FALSE,"summary";"orona",#N/A,FALSE,"summary"}</definedName>
    <definedName name="wrn.redo." hidden="1">{"overview",#N/A,FALSE,"summary";"net assets",#N/A,FALSE,"summary";"asset turnover",#N/A,FALSE,"summary";"orona",#N/A,FALSE,"summary"}</definedName>
    <definedName name="wrn.redo._.2." localSheetId="13" hidden="1">{"sales growth",#N/A,FALSE,"summary";"oper income",#N/A,FALSE,"summary";"oros rank",#N/A,FALSE,"summary";"net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port." localSheetId="13" hidden="1">{"ReportDetail",#N/A,FALSE,"Months";"ReportSummary",#N/A,FALSE,"Avg Qtr CC - Final";"ReportDetail",#N/A,FALSE,"Avg Qtr CC - Final"}</definedName>
    <definedName name="wrn.Report." hidden="1">{"ReportDetail",#N/A,FALSE,"Months";"ReportSummary",#N/A,FALSE,"Avg Qtr CC - Final";"ReportDetail",#N/A,FALSE,"Avg Qtr CC - Final"}</definedName>
    <definedName name="wrn.report1." localSheetId="13" hidden="1">{"pro_view",#N/A,FALSE,"EEFSNAP2";"rep_view",#N/A,FALSE,"EEFSNAP2"}</definedName>
    <definedName name="wrn.report1." hidden="1">{"pro_view",#N/A,FALSE,"EEFSNAP2";"rep_view",#N/A,FALSE,"EEFSNAP2"}</definedName>
    <definedName name="wrn.Request._.for._.CPA." localSheetId="13" hidden="1">{"Request for CPA",#N/A,FALSE,"Request for Appropriation"}</definedName>
    <definedName name="wrn.Request._.for._.CPA." hidden="1">{"Request for CPA",#N/A,FALSE,"Request for Appropriation"}</definedName>
    <definedName name="wrn.Request._.for._.Lease." localSheetId="13" hidden="1">{"Request for Lease",#N/A,FALSE,"Request for Lease"}</definedName>
    <definedName name="wrn.Request._.for._.Lease." hidden="1">{"Request for Lease",#N/A,FALSE,"Request for Lease"}</definedName>
    <definedName name="wrn.revised._.CEC._.slides." localSheetId="13" hidden="1">{#N/A,#N/A,FALSE,"Revised cover";#N/A,#N/A,FALSE,"Trends";"main view",#N/A,FALSE,"As Reported";#N/A,#N/A,FALSE,"delegations";#N/A,#N/A,FALSE,"(un) Commited"}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P_FNL." localSheetId="13" hidden="1">{"AS",#N/A,FALSE,"Dec_BS_Fnl";"LIAB",#N/A,FALSE,"Dec_BS_Fnl"}</definedName>
    <definedName name="wrn.RP_FNL." hidden="1">{"AS",#N/A,FALSE,"Dec_BS_Fnl";"LIAB",#N/A,FALSE,"Dec_BS_Fnl"}</definedName>
    <definedName name="wrn.Running._.Accounts." localSheetId="13" hidden="1">{#N/A,#N/A,FALSE,"Budget Coversheet";#N/A,#N/A,FALSE,"Electricity"}</definedName>
    <definedName name="wrn.Running._.Accounts." hidden="1">{#N/A,#N/A,FALSE,"Budget Coversheet";#N/A,#N/A,FALSE,"Electricity"}</definedName>
    <definedName name="wrn.Sales." localSheetId="13" hidden="1">{"Sal",#N/A,FALSE,"Sales";"Exp",#N/A,FALSE,"Sales";"Sum",#N/A,FALSE,"Sales"}</definedName>
    <definedName name="wrn.Sales." hidden="1">{"Sal",#N/A,FALSE,"Sales";"Exp",#N/A,FALSE,"Sales";"Sum",#N/A,FALSE,"Sales"}</definedName>
    <definedName name="wrn.San._.Mateo._.Bal._.Sheet." localSheetId="13" hidden="1">{"Bal Sheet",#N/A,FALSE,"151 - San Mateo Corporate"}</definedName>
    <definedName name="wrn.San._.Mateo._.Bal._.Sheet." hidden="1">{"Bal Sheet",#N/A,FALSE,"151 - San Mateo Corporate"}</definedName>
    <definedName name="wrn.San._.Mateo._.BS._.and._.CF." localSheetId="13" hidden="1">{"Bal Sheet",#N/A,FALSE,"151 - San Mateo Corporate";"Cash Flow",#N/A,FALSE,"151 - San Mateo Corporate"}</definedName>
    <definedName name="wrn.San._.Mateo._.BS._.and._.CF." hidden="1">{"Bal Sheet",#N/A,FALSE,"151 - San Mateo Corporate";"Cash Flow",#N/A,FALSE,"151 - San Mateo Corporate"}</definedName>
    <definedName name="wrn.San._.Mateo._.Cash._.Flows." localSheetId="13" hidden="1">{"Cash Flow",#N/A,FALSE,"151 - San Mateo Corporate"}</definedName>
    <definedName name="wrn.San._.Mateo._.Cash._.Flows." hidden="1">{"Cash Flow",#N/A,FALSE,"151 - San Mateo Corporate"}</definedName>
    <definedName name="wrn.Scheduling." localSheetId="13" hidden="1">{"Exp",#N/A,FALSE,"Scheduling";"Sal",#N/A,FALSE,"Scheduling";"Sum",#N/A,FALSE,"Scheduling"}</definedName>
    <definedName name="wrn.Scheduling." hidden="1">{"Exp",#N/A,FALSE,"Scheduling";"Sal",#N/A,FALSE,"Scheduling";"Sum",#N/A,FALSE,"Scheduling"}</definedName>
    <definedName name="wrn.SINGPROD." localSheetId="13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onstige." localSheetId="13" hidden="1">{#N/A,#N/A,FALSE,"Produkte Erw.";#N/A,#N/A,FALSE,"Produkte Plan";#N/A,#N/A,FALSE,"Leistungen Erw.";#N/A,#N/A,FALSE,"Leistungen Plan";#N/A,#N/A,FALSE,"KA Allg.Kosten (2)";#N/A,#N/A,FALSE,"KA All.Kosten"}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localSheetId="13" hidden="1">{"SPEC GAS CYLS",#N/A,FALSE,"SPEC GAS"}</definedName>
    <definedName name="wrn.SPEC._.GAS._.CYLS." hidden="1">{"SPEC GAS CYLS",#N/A,FALSE,"SPEC GAS"}</definedName>
    <definedName name="wrn.Sport." localSheetId="13" hidden="1">{"Exp",#N/A,FALSE,"Sports";"Sal",#N/A,FALSE,"Sports";"Sum",#N/A,FALSE,"Sports"}</definedName>
    <definedName name="wrn.Sport." hidden="1">{"Exp",#N/A,FALSE,"Sports";"Sal",#N/A,FALSE,"Sports";"Sum",#N/A,FALSE,"Sports"}</definedName>
    <definedName name="wrn.Standard." localSheetId="13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._.of._.Earnings." localSheetId="13" hidden="1">{"Statement of Earnings",#N/A,FALSE,"Statement of Earnings"}</definedName>
    <definedName name="wrn.Statement._.of._.Earnings." hidden="1">{"Statement of Earnings",#N/A,FALSE,"Statement of Earnings"}</definedName>
    <definedName name="wrn.SUMMARY." localSheetId="13" hidden="1">{"SUMMARY",#N/A,FALSE,"SUMMARY"}</definedName>
    <definedName name="wrn.SUMMARY." hidden="1">{"SUMMARY",#N/A,FALSE,"SUMMARY"}</definedName>
    <definedName name="wrn.Summary._.results." localSheetId="13" hidden="1">{"key inputs",#N/A,TRUE,"Key Inputs";"key outputs",#N/A,TRUE,"Outputs";"Other inputs",#N/A,TRUE,"Other Inputs";"Revenue",#N/A,TRUE,"Rev"}</definedName>
    <definedName name="wrn.Summary._.results." hidden="1">{"key inputs",#N/A,TRUE,"Key Inputs";"key outputs",#N/A,TRUE,"Outputs";"Other inputs",#N/A,TRUE,"Other Inputs";"Revenue",#N/A,TRUE,"Rev"}</definedName>
    <definedName name="wrn.tableeurlpg." localSheetId="13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13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13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13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13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13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13" hidden="1">{"ngl1",#N/A,FALSE,"u.s. NGL";"ngl2",#N/A,FALSE,"u.s. NGL"}</definedName>
    <definedName name="wrn.tablengl." hidden="1">{"ngl1",#N/A,FALSE,"u.s. NGL";"ngl2",#N/A,FALSE,"u.s. NGL"}</definedName>
    <definedName name="wrn.TABLENWE." localSheetId="13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13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arget._.Summary." localSheetId="13" hidden="1">{"SUMMARY",#N/A,FALSE,"Sheet1"}</definedName>
    <definedName name="wrn.Target._.Summary." hidden="1">{"SUMMARY",#N/A,FALSE,"Sheet1"}</definedName>
    <definedName name="wrn.Tech." localSheetId="13" hidden="1">{"Exp",#N/A,FALSE,"Technical";"Sal",#N/A,FALSE,"Technical";"Sum",#N/A,FALSE,"Technical"}</definedName>
    <definedName name="wrn.Tech." hidden="1">{"Exp",#N/A,FALSE,"Technical";"Sal",#N/A,FALSE,"Technical";"Sum",#N/A,FALSE,"Technical"}</definedName>
    <definedName name="wrn.Test1." localSheetId="13" hidden="1">{#N/A,#N/A,TRUE,"CPC Germany Brands"}</definedName>
    <definedName name="wrn.Test1." hidden="1">{#N/A,#N/A,TRUE,"CPC Germany Brands"}</definedName>
    <definedName name="wrn.todos." localSheetId="13" hidden="1">{#N/A,#N/A,FALSE,"AMSA611";#N/A,#N/A,FALSE,"STACFLOW";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todos." hidden="1">{#N/A,#N/A,FALSE,"AMSA611";#N/A,#N/A,FALSE,"STACFLOW";#N/A,#N/A,FALSE,"Page1";#N/A,#N/A,FALSE,"Page2";#N/A,#N/A,FALSE,"Page3";#N/A,#N/A,FALSE,"Page4";#N/A,#N/A,FALSE,"Page5";#N/A,#N/A,FALSE,"Page6";#N/A,#N/A,FALSE,"Page7";#N/A,#N/A,FALSE,"Page8";#N/A,#N/A,FALSE,"Page9";#N/A,#N/A,FALSE,"Page10";#N/A,#N/A,FALSE,"Page11"}</definedName>
    <definedName name="wrn.Tota._.Division103a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localSheetId="13" hidden="1">{#N/A,#N/A,FALSE,"BALL&amp;P";#N/A,#N/A,FALSE,"INCEXPOTHER";#N/A,#N/A,FALSE,"PLINTEXP"}</definedName>
    <definedName name="wrn.TOTAL." hidden="1">{#N/A,#N/A,FALSE,"BALL&amp;P";#N/A,#N/A,FALSE,"INCEXPOTHER";#N/A,#N/A,FALSE,"PLINTEXP"}</definedName>
    <definedName name="wrn.Total._.Business." localSheetId="1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localSheetId="13" hidden="1">{#N/A,"TCHEM",FALSE,"BSHIST.XLS"}</definedName>
    <definedName name="wrn.Total._.Chem._.Balance._.Sheet." hidden="1">{#N/A,"TCHEM",FALSE,"BSHIST.XLS"}</definedName>
    <definedName name="wrn.Total._.Division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localSheetId="13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n.total._Division11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ut._.Sauf._.BG." localSheetId="1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PORT._.COSTS." localSheetId="13" hidden="1">{"TRANSPORT COSTS",#N/A,FALSE,"C.CENTRE"}</definedName>
    <definedName name="wrn.TRANSPORT._.COSTS." hidden="1">{"TRANSPORT COSTS",#N/A,FALSE,"C.CENTRE"}</definedName>
    <definedName name="wrn.trf_97." localSheetId="13" hidden="1">{#N/A,#N/A,TRUE,"TRF97 "}</definedName>
    <definedName name="wrn.trf_97." hidden="1">{#N/A,#N/A,TRUE,"TRF97 "}</definedName>
    <definedName name="wrn.Unall." localSheetId="13" hidden="1">{"Sum",#N/A,FALSE,"Unallocated"}</definedName>
    <definedName name="wrn.Unall." hidden="1">{"Sum",#N/A,FALSE,"Unallocated"}</definedName>
    <definedName name="wrn.US._.BS._.and._.CF." localSheetId="13" hidden="1">{"Balance Sheet",#N/A,FALSE,"USA Consolidation";"Cash Flows",#N/A,FALSE,"USA Consolidation"}</definedName>
    <definedName name="wrn.US._.BS._.and._.CF." hidden="1">{"Balance Sheet",#N/A,FALSE,"USA Consolidation";"Cash Flows",#N/A,FALSE,"USA Consolidation"}</definedName>
    <definedName name="wrn.VALUATION." localSheetId="13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riance." localSheetId="13" hidden="1">{"Act_vs_Budget",#N/A,FALSE,"QTRDPVAR";"Act_vs_Prior_Year",#N/A,FALSE,"QTRDPVAR"}</definedName>
    <definedName name="wrn.Variance." hidden="1">{"Act_vs_Budget",#N/A,FALSE,"QTRDPVAR";"Act_vs_Prior_Year",#N/A,FALSE,"QTRDPVAR"}</definedName>
    <definedName name="wrn.VV." localSheetId="13" hidden="1">{"VV_CF",#N/A,FALSE,"VV_B_CF";"VV_IS",#N/A,FALSE,"VV_B_IS";"VV_BS",#N/A,FALSE,"VV_B_BS"}</definedName>
    <definedName name="wrn.VV." hidden="1">{"VV_CF",#N/A,FALSE,"VV_B_CF";"VV_IS",#N/A,FALSE,"VV_B_IS";"VV_BS",#N/A,FALSE,"VV_B_BS"}</definedName>
    <definedName name="wrn.Währungsbericht." localSheetId="13" hidden="1">{#N/A,#N/A,FALSE,"US$";#N/A,#N/A,FALSE,"GBP";#N/A,#N/A,FALSE,"ITL";#N/A,#N/A,FALSE,"ESP";#N/A,#N/A,FALSE,"JPY"}</definedName>
    <definedName name="wrn.Währungsbericht." hidden="1">{#N/A,#N/A,FALSE,"US$";#N/A,#N/A,FALSE,"GBP";#N/A,#N/A,FALSE,"ITL";#N/A,#N/A,FALSE,"ESP";#N/A,#N/A,FALSE,"JPY"}</definedName>
    <definedName name="wrn.WPAPERS." localSheetId="13" hidden="1">{#N/A,#N/A,FALSE,"ATIVO";#N/A,#N/A,FALSE,"PASSIVO";#N/A,#N/A,FALSE,"L&amp;P";#N/A,#N/A,FALSE,"INTEREST";#N/A,#N/A,FALSE,"IRDIFERIDO"}</definedName>
    <definedName name="wrn.WPAPERS." hidden="1">{#N/A,#N/A,FALSE,"ATIVO";#N/A,#N/A,FALSE,"PASSIVO";#N/A,#N/A,FALSE,"L&amp;P";#N/A,#N/A,FALSE,"INTEREST";#N/A,#N/A,FALSE,"IRDIFERIDO"}</definedName>
    <definedName name="wrn.X140." localSheetId="13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TD." localSheetId="13" hidden="1">{"YTD",#N/A,FALSE,"SUM"}</definedName>
    <definedName name="wrn.YTD." hidden="1">{"YTD",#N/A,FALSE,"SUM"}</definedName>
    <definedName name="wrn.YTD._.PACKAGE." localSheetId="13" hidden="1">{"YD PACKAGE",#N/A,FALSE,"YTD"}</definedName>
    <definedName name="wrn.YTD._.PACKAGE." hidden="1">{"YD PACKAGE",#N/A,FALSE,"YTD"}</definedName>
    <definedName name="wrn.YTD._.PRS." localSheetId="13" hidden="1">{"YD PRS",#N/A,FALSE,"YTD"}</definedName>
    <definedName name="wrn.YTD._.PRS." hidden="1">{"YD PRS",#N/A,FALSE,"YTD"}</definedName>
    <definedName name="wrn.YTD_ALL." localSheetId="13" hidden="1">{"YD LAPO2",#N/A,FALSE,"YTD";"YD LPH2",#N/A,FALSE,"YTD";"YD LOUISIANA",#N/A,FALSE,"YTD";"YD GENERALH2",#N/A,FALSE,"YTD";"YD PRS",#N/A,FALSE,"YTD";"YD PACKAGE",#N/A,FALSE,"YTD";"YD OTHER",#N/A,FALSE,"YTD"}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localSheetId="13" hidden="1">{"YD GENERALH2",#N/A,FALSE,"YTD"}</definedName>
    <definedName name="wrn.YTD_GENERALH2." hidden="1">{"YD GENERALH2",#N/A,FALSE,"YTD"}</definedName>
    <definedName name="wrn.YTD_LAPORTE_O2N2." localSheetId="13" hidden="1">{"YD LAPO2",#N/A,FALSE,"YTD"}</definedName>
    <definedName name="wrn.YTD_LAPORTE_O2N2." hidden="1">{"YD LAPO2",#N/A,FALSE,"YTD"}</definedName>
    <definedName name="wrn.YTD_LOUISIANA." localSheetId="13" hidden="1">{"YD LOUISIANA",#N/A,FALSE,"YTD"}</definedName>
    <definedName name="wrn.YTD_LOUISIANA." hidden="1">{"YD LOUISIANA",#N/A,FALSE,"YTD"}</definedName>
    <definedName name="wrn.YTD_OTHER." localSheetId="13" hidden="1">{"YD OTHER",#N/A,FALSE,"YTD"}</definedName>
    <definedName name="wrn.YTD_OTHER." hidden="1">{"YD OTHER",#N/A,FALSE,"YTD"}</definedName>
    <definedName name="wrn.YTD_TEXAS._.HYCO." localSheetId="13" hidden="1">{"YD LPH2",#N/A,FALSE,"YTD"}</definedName>
    <definedName name="wrn.YTD_TEXAS._.HYCO." hidden="1">{"YD LPH2",#N/A,FALSE,"YTD"}</definedName>
    <definedName name="wrn.YTDvsBud." localSheetId="13" hidden="1">{"Pg1",#N/A,FALSE,"OpExYTDvsBud";"Pg2",#N/A,FALSE,"OpExYTDvsBud"}</definedName>
    <definedName name="wrn.YTDvsBud." hidden="1">{"Pg1",#N/A,FALSE,"OpExYTDvsBud";"Pg2",#N/A,FALSE,"OpExYTDvsBud"}</definedName>
    <definedName name="wrn.YTDvsPY." localSheetId="13" hidden="1">{"Pa1",#N/A,FALSE,"OpExYTDvsPY";"Pa2",#N/A,FALSE,"OpExYTDvsPY"}</definedName>
    <definedName name="wrn.YTDvsPY." hidden="1">{"Pa1",#N/A,FALSE,"OpExYTDvsPY";"Pa2",#N/A,FALSE,"OpExYTDvsPY"}</definedName>
    <definedName name="wrn.ZBROCHURE." localSheetId="13" hidden="1">{"zt1a",#N/A,FALSE,"T1A";"zt1b",#N/A,FALSE,"T1B";"zt2",#N/A,FALSE,"T2";"zt4",#N/A,FALSE,"T4";"zt5_6",#N/A,FALSE,"T5_6";"zt9",#N/A,FALSE,"T9";"zt11",#N/A,FALSE,"T11";"zt12",#N/A,FALSE,"T12";"zt13",#N/A,FALSE,"T13";"zt14a",#N/A,FALSE,"T14A";"zt14b",#N/A,FALSE,"T14B";"zt14c",#N/A,FALSE,"T14C";"zt15",#N/A,FALSE,"T15";"zt16",#N/A,FALSE,"T16";"zt17",#N/A,FALSE,"T17";"zt18",#N/A,FALSE,"T18";"zt19",#N/A,FALSE,"T19";"zt20",#N/A,FALSE,"T20";"zt21",#N/A,FALSE,"T21";"zt22",#N/A,FALSE,"T22"}</definedName>
    <definedName name="wrn.ZBROCHURE." hidden="1">{"zt1a",#N/A,FALSE,"T1A";"zt1b",#N/A,FALSE,"T1B";"zt2",#N/A,FALSE,"T2";"zt4",#N/A,FALSE,"T4";"zt5_6",#N/A,FALSE,"T5_6";"zt9",#N/A,FALSE,"T9";"zt11",#N/A,FALSE,"T11";"zt12",#N/A,FALSE,"T12";"zt13",#N/A,FALSE,"T13";"zt14a",#N/A,FALSE,"T14A";"zt14b",#N/A,FALSE,"T14B";"zt14c",#N/A,FALSE,"T14C";"zt15",#N/A,FALSE,"T15";"zt16",#N/A,FALSE,"T16";"zt17",#N/A,FALSE,"T17";"zt18",#N/A,FALSE,"T18";"zt19",#N/A,FALSE,"T19";"zt20",#N/A,FALSE,"T20";"zt21",#N/A,FALSE,"T21";"zt22",#N/A,FALSE,"T22"}</definedName>
    <definedName name="wrn.zuzy." localSheetId="13" hidden="1">{#N/A,#N/A,FALSE,"ceny sur i opak (2)";#N/A,#N/A,FALSE,"ceny sur i opak (2)"}</definedName>
    <definedName name="wrn.zuzy." hidden="1">{#N/A,#N/A,FALSE,"ceny sur i opak (2)";#N/A,#N/A,FALSE,"ceny sur i opak (2)"}</definedName>
    <definedName name="wrn1.Current._.Month._.Everything" localSheetId="13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PRINT." localSheetId="13" hidden="1">{"DOWNLOAD",#N/A,FALSE,"GLDownload";"UPLOAD",#N/A,FALSE,"GLUpload"}</definedName>
    <definedName name="wrn1.PRINT." hidden="1">{"DOWNLOAD",#N/A,FALSE,"GLDownload";"UPLOAD",#N/A,FALSE,"GLUpload"}</definedName>
    <definedName name="wrna.prod" localSheetId="13" hidden="1">{#N/A,#N/A,FALSE,"1";#N/A,#N/A,FALSE,"2";#N/A,#N/A,FALSE,"16 - 17";#N/A,#N/A,FALSE,"18 - 19";#N/A,#N/A,FALSE,"26";#N/A,#N/A,FALSE,"27";#N/A,#N/A,FALSE,"28"}</definedName>
    <definedName name="wrna.prod" hidden="1">{#N/A,#N/A,FALSE,"1";#N/A,#N/A,FALSE,"2";#N/A,#N/A,FALSE,"16 - 17";#N/A,#N/A,FALSE,"18 - 19";#N/A,#N/A,FALSE,"26";#N/A,#N/A,FALSE,"27";#N/A,#N/A,FALSE,"28"}</definedName>
    <definedName name="wrnaboth" localSheetId="13" hidden="1">{"detail",#N/A,FALSE,"mfg";"summary",#N/A,FALSE,"mfg"}</definedName>
    <definedName name="wrnaboth" hidden="1">{"detail",#N/A,FALSE,"mfg";"summary",#N/A,FALSE,"mfg"}</definedName>
    <definedName name="wrnats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localSheetId="13" hidden="1">{"detail",#N/A,FALSE,"mfg";"summary",#N/A,FALSE,"mfg"}</definedName>
    <definedName name="wrnavboth" hidden="1">{"detail",#N/A,FALSE,"mfg";"summary",#N/A,FALSE,"mfg"}</definedName>
    <definedName name="wrnavpucspadd" localSheetId="13" hidden="1">{#N/A,"PURCHM",FALSE,"Business Analysis";#N/A,"SPADD",FALSE,"Business Analysis"}</definedName>
    <definedName name="wrnavpucspadd" hidden="1">{#N/A,"PURCHM",FALSE,"Business Analysis";#N/A,"SPADD",FALSE,"Business Analysis"}</definedName>
    <definedName name="wrnb213" localSheetId="13" hidden="1">{"detail",#N/A,FALSE,"mfg";"summary",#N/A,FALSE,"mfg"}</definedName>
    <definedName name="wrnb213" hidden="1">{"detail",#N/A,FALSE,"mfg";"summary",#N/A,FALSE,"mfg"}</definedName>
    <definedName name="wrnb412" localSheetId="13" hidden="1">{"detail",#N/A,FALSE,"mfg";"summary",#N/A,FALSE,"mfg"}</definedName>
    <definedName name="wrnb412" hidden="1">{"detail",#N/A,FALSE,"mfg";"summary",#N/A,FALSE,"mfg"}</definedName>
    <definedName name="wrnboth14a" localSheetId="13" hidden="1">{"detail",#N/A,FALSE,"mfg";"summary",#N/A,FALSE,"mfg"}</definedName>
    <definedName name="wrnboth14a" hidden="1">{"detail",#N/A,FALSE,"mfg";"summary",#N/A,FALSE,"mfg"}</definedName>
    <definedName name="WRNP41" localSheetId="13" hidden="1">{#N/A,"PURCHM",FALSE,"Business Analysis";#N/A,"SPADD",FALSE,"Business Analysis"}</definedName>
    <definedName name="WRNP41" hidden="1">{#N/A,"PURCHM",FALSE,"Business Analysis";#N/A,"SPADD",FALSE,"Business Analysis"}</definedName>
    <definedName name="wrnp61" localSheetId="13" hidden="1">{#N/A,"PURCHM",FALSE,"Business Analysis";#N/A,"SPADD",FALSE,"Business Analysis"}</definedName>
    <definedName name="wrnp61" hidden="1">{#N/A,"PURCHM",FALSE,"Business Analysis";#N/A,"SPADD",FALSE,"Business Analysis"}</definedName>
    <definedName name="wrnpav" localSheetId="13" hidden="1">{#N/A,"PURCHM",FALSE,"Business Analysis";#N/A,"SPADD",FALSE,"Business Analysis"}</definedName>
    <definedName name="wrnpav" hidden="1">{#N/A,"PURCHM",FALSE,"Business Analysis";#N/A,"SPADD",FALSE,"Business Analysis"}</definedName>
    <definedName name="wrnpuc213" localSheetId="13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localSheetId="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localSheetId="13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localSheetId="13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localSheetId="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localSheetId="13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localSheetId="1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localSheetId="13" hidden="1">{#N/A,"PURCHM",FALSE,"Business Analysis";#N/A,"SPADD",FALSE,"Business Analysis"}</definedName>
    <definedName name="wrnpvcs" hidden="1">{#N/A,"PURCHM",FALSE,"Business Analysis";#N/A,"SPADD",FALSE,"Business Analysis"}</definedName>
    <definedName name="wrnt51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localSheetId="13" hidden="1">{#N/A,#N/A,FALSE,"Pharm";#N/A,#N/A,FALSE,"WWCM"}</definedName>
    <definedName name="WRR" hidden="1">{#N/A,#N/A,FALSE,"Pharm";#N/A,#N/A,FALSE,"WWCM"}</definedName>
    <definedName name="wrre" localSheetId="13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localSheetId="13" hidden="1">{#N/A,#N/A,FALSE,"REPORT"}</definedName>
    <definedName name="wrrrrr" hidden="1">{#N/A,#N/A,FALSE,"REPORT"}</definedName>
    <definedName name="wrwer" localSheetId="13" hidden="1">{#N/A,#N/A,FALSE,"Umsatz 99";#N/A,#N/A,FALSE,"ER 99 "}</definedName>
    <definedName name="wrwer" hidden="1">{#N/A,#N/A,FALSE,"Umsatz 99";#N/A,#N/A,FALSE,"ER 99 "}</definedName>
    <definedName name="wrxave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localSheetId="13" hidden="1">{"YD LAPO2",#N/A,FALSE,"YTD"}</definedName>
    <definedName name="wry" hidden="1">{"YD LAPO2",#N/A,FALSE,"YTD"}</definedName>
    <definedName name="wv" localSheetId="13" hidden="1">{#N/A,#N/A,FALSE,"Pharm";#N/A,#N/A,FALSE,"WWCM"}</definedName>
    <definedName name="wv" hidden="1">{#N/A,#N/A,FALSE,"Pharm";#N/A,#N/A,FALSE,"WWCM"}</definedName>
    <definedName name="wvbub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MDC1." localSheetId="13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localSheetId="13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localSheetId="13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localSheetId="13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RDOTOT." localSheetId="13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b412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localSheetId="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localSheetId="13" hidden="1">{#N/A,#N/A,FALSE,"Pharm";#N/A,#N/A,FALSE,"WWCM"}</definedName>
    <definedName name="ww" hidden="1">{#N/A,#N/A,FALSE,"Pharm";#N/A,#N/A,FALSE,"WWCM"}</definedName>
    <definedName name="wwe.kkjk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Q" localSheetId="13" hidden="1">{#N/A,#N/A,FALSE,"Budget Coversheet";#N/A,#N/A,FALSE,"Electricity"}</definedName>
    <definedName name="WWQ" hidden="1">{#N/A,#N/A,FALSE,"Budget Coversheet";#N/A,#N/A,FALSE,"Electricity"}</definedName>
    <definedName name="wwt" localSheetId="13" hidden="1">{"YD LAPO2",#N/A,FALSE,"YTD"}</definedName>
    <definedName name="wwt" hidden="1">{"YD LAPO2",#N/A,FALSE,"YTD"}</definedName>
    <definedName name="www" localSheetId="13" hidden="1">{#N/A,"PURCHM",FALSE,"Business Analysis";#N/A,"SPADD",FALSE,"Business Analysis"}</definedName>
    <definedName name="www" hidden="1">{#N/A,"PURCHM",FALSE,"Business Analysis";#N/A,"SPADD",FALSE,"Business Analysis"}</definedName>
    <definedName name="wwww" localSheetId="13" hidden="1">{#N/A,#N/A,FALSE,"Produkte Erw.";#N/A,#N/A,FALSE,"Produkte Plan";#N/A,#N/A,FALSE,"Leistungen Erw.";#N/A,#N/A,FALSE,"Leistungen Plan";#N/A,#N/A,FALSE,"KA Allg.Kosten (2)";#N/A,#N/A,FALSE,"KA All.Kosten"}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localSheetId="13" hidden="1">{"YTD",#N/A,FALSE,"SUM"}</definedName>
    <definedName name="wwwwwwwww" hidden="1">{"YTD",#N/A,FALSE,"SUM"}</definedName>
    <definedName name="wwwwwwwwwww" localSheetId="13" hidden="1">{"YD PACKAGE",#N/A,FALSE,"YTD"}</definedName>
    <definedName name="wwwwwwwwwww" hidden="1">{"YD PACKAGE",#N/A,FALSE,"YTD"}</definedName>
    <definedName name="wwwwwwwwwwwwww" localSheetId="13" hidden="1">{"detail",#N/A,FALSE,"mfg";"summary",#N/A,FALSE,"mfg"}</definedName>
    <definedName name="wwwwwwwwwwwwww" hidden="1">{"detail",#N/A,FALSE,"mfg";"summary",#N/A,FALSE,"mfg"}</definedName>
    <definedName name="wx" localSheetId="13" hidden="1">{#N/A,#N/A,FALSE,"Pharm";#N/A,#N/A,FALSE,"WWCM"}</definedName>
    <definedName name="wx" hidden="1">{#N/A,#N/A,FALSE,"Pharm";#N/A,#N/A,FALSE,"WWCM"}</definedName>
    <definedName name="wxcvb" localSheetId="13" hidden="1">{#N/A,#N/A,TRUE,"TRF97 "}</definedName>
    <definedName name="wxcvb" hidden="1">{#N/A,#N/A,TRUE,"TRF97 "}</definedName>
    <definedName name="wxxcc" localSheetId="13" hidden="1">{#N/A,#N/A,TRUE,"TRF97 "}</definedName>
    <definedName name="wxxcc" hidden="1">{#N/A,#N/A,TRUE,"TRF97 "}</definedName>
    <definedName name="x" localSheetId="13" hidden="1">{#N/A,#N/A,FALSE,"REPORT"}</definedName>
    <definedName name="x" hidden="1">{#N/A,#N/A,FALSE,"REPORT"}</definedName>
    <definedName name="xb" localSheetId="13" hidden="1">{"BA detail",#N/A,FALSE,"Q3YTD "}</definedName>
    <definedName name="xb" hidden="1">{"BA detail",#N/A,FALSE,"Q3YTD "}</definedName>
    <definedName name="xc" localSheetId="13" hidden="1">{"ICD Details",#N/A,FALSE,"Current Yr";"ICD Details",#N/A,FALSE,"Budget";"ICD Details",#N/A,FALSE,"Prior Year"}</definedName>
    <definedName name="xc" hidden="1">{"ICD Details",#N/A,FALSE,"Current Yr";"ICD Details",#N/A,FALSE,"Budget";"ICD Details",#N/A,FALSE,"Prior Year"}</definedName>
    <definedName name="xcsdef" localSheetId="13" hidden="1">{#N/A,#N/A,FALSE,"REPORT"}</definedName>
    <definedName name="xcsdef" hidden="1">{#N/A,#N/A,FALSE,"REPORT"}</definedName>
    <definedName name="xcv" localSheetId="13" hidden="1">{#N/A,#N/A,FALSE,"Pharm";#N/A,#N/A,FALSE,"WWCM"}</definedName>
    <definedName name="xcv" hidden="1">{#N/A,#N/A,FALSE,"Pharm";#N/A,#N/A,FALSE,"WWCM"}</definedName>
    <definedName name="xcvbxcvbcx" localSheetId="13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x" localSheetId="1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n" localSheetId="13" hidden="1">{"oct_res_comm",#N/A,FALSE,"VarToBud"}</definedName>
    <definedName name="xn" hidden="1">{"oct_res_comm",#N/A,FALSE,"VarToBud"}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_COLUMN_6" hidden="1">#REF!</definedName>
    <definedName name="XREF_COLUMN_7" hidden="1">#REF!</definedName>
    <definedName name="XRefActiveRow" hidden="1">#REF!</definedName>
    <definedName name="XRefColumnsCount" hidden="1">7</definedName>
    <definedName name="XRefCopy1" hidden="1">#REF!</definedName>
    <definedName name="XRefCopy11Row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RangeCount" hidden="1">6</definedName>
    <definedName name="XRefPaste1" hidden="1">#REF!</definedName>
    <definedName name="XRefPaste11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5</definedName>
    <definedName name="xs" localSheetId="13" hidden="1">{#N/A,"PURCHM",FALSE,"Business Analysis";#N/A,"SPADD",FALSE,"Business Analysis"}</definedName>
    <definedName name="xs" hidden="1">{#N/A,"PURCHM",FALSE,"Business Analysis";#N/A,"SPADD",FALSE,"Business Analysis"}</definedName>
    <definedName name="xsd" localSheetId="13" hidden="1">{"detail",#N/A,FALSE,"mfg";"summary",#N/A,FALSE,"mfg"}</definedName>
    <definedName name="xsd" hidden="1">{"detail",#N/A,FALSE,"mfg";"summary",#N/A,FALSE,"mfg"}</definedName>
    <definedName name="xt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v" localSheetId="13" hidden="1">{"Commentary",#N/A,FALSE,"May"}</definedName>
    <definedName name="xv" hidden="1">{"Commentary",#N/A,FALSE,"May"}</definedName>
    <definedName name="xvxvx" localSheetId="13" hidden="1">{#N/A,#N/A,FALSE,"SIG";#N/A,#N/A,FALSE,"Graphe_SIG";#N/A,#N/A,FALSE,"CAF";#N/A,#N/A,FALSE,"VA";#N/A,#N/A,FALSE,"Autofinancement";#N/A,#N/A,FALSE,"BILAN";#N/A,#N/A,FALSE,"FR";#N/A,#N/A,FALSE,"Exploitation";#N/A,#N/A,FALSE,"Rentabilité";#N/A,#N/A,FALSE,"Profit";#N/A,#N/A,FALSE,"Financier";#N/A,#N/A,FALSE,"Trésorerie"}</definedName>
    <definedName name="xvxvx" hidden="1">{#N/A,#N/A,FALSE,"SIG";#N/A,#N/A,FALSE,"Graphe_SIG";#N/A,#N/A,FALSE,"CAF";#N/A,#N/A,FALSE,"VA";#N/A,#N/A,FALSE,"Autofinancement";#N/A,#N/A,FALSE,"BILAN";#N/A,#N/A,FALSE,"FR";#N/A,#N/A,FALSE,"Exploitation";#N/A,#N/A,FALSE,"Rentabilité";#N/A,#N/A,FALSE,"Profit";#N/A,#N/A,FALSE,"Financier";#N/A,#N/A,FALSE,"Trésorerie"}</definedName>
    <definedName name="xx" localSheetId="13" hidden="1">{#N/A,#N/A,FALSE,"REPORT"}</definedName>
    <definedName name="xx" hidden="1">{#N/A,#N/A,FALSE,"REPORT"}</definedName>
    <definedName name="xxcxc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localSheetId="13" hidden="1">{#N/A,#N/A,FALSE,"Other";#N/A,#N/A,FALSE,"Ace";#N/A,#N/A,FALSE,"Derm"}</definedName>
    <definedName name="XXX" hidden="1">{#N/A,#N/A,FALSE,"Other";#N/A,#N/A,FALSE,"Ace";#N/A,#N/A,FALSE,"Derm"}</definedName>
    <definedName name="xxx.gb._Hm." localSheetId="13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2" localSheetId="13" hidden="1">{"oct_res_comm",#N/A,FALSE,"VarToBud"}</definedName>
    <definedName name="xxx2" hidden="1">{"oct_res_comm",#N/A,FALSE,"VarToBud"}</definedName>
    <definedName name="xxxx" localSheetId="13" hidden="1">{"detail",#N/A,FALSE,"mfg";"summary",#N/A,FALSE,"mfg"}</definedName>
    <definedName name="xxxx" hidden="1">{"detail",#N/A,FALSE,"mfg";"summary",#N/A,FALSE,"mfg"}</definedName>
    <definedName name="xxxxx" localSheetId="13" hidden="1">{#N/A,#N/A,FALSE,"Pharm";#N/A,#N/A,FALSE,"WWCM"}</definedName>
    <definedName name="xxxxx" hidden="1">{#N/A,#N/A,FALSE,"Pharm";#N/A,#N/A,FALSE,"WWCM"}</definedName>
    <definedName name="xxxxxx" localSheetId="13" hidden="1">{"natgas1",#N/A,FALSE,"u.s. Natural Gas";"natgas2",#N/A,FALSE,"u.s. Natural Gas"}</definedName>
    <definedName name="xxxxxx" hidden="1">{"natgas1",#N/A,FALSE,"u.s. Natural Gas";"natgas2",#N/A,FALSE,"u.s. Natural Gas"}</definedName>
    <definedName name="xxxxxxxxxxxx" hidden="1">#REF!</definedName>
    <definedName name="xxxxxxxxxxxxxxxxx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xxxxxxxxxxxxxxxxx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XYZ" localSheetId="13" hidden="1">{"detail",#N/A,FALSE,"mfg";"summary",#N/A,FALSE,"mfg"}</definedName>
    <definedName name="XYZ" hidden="1">{"detail",#N/A,FALSE,"mfg";"summary",#N/A,FALSE,"mfg"}</definedName>
    <definedName name="XZax" localSheetId="13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XZax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xzxz" localSheetId="13" hidden="1">{#N/A,"PURCHM",FALSE,"Business Analysis";#N/A,"SPADD",FALSE,"Business Analysis"}</definedName>
    <definedName name="xzxz" hidden="1">{#N/A,"PURCHM",FALSE,"Business Analysis";#N/A,"SPADD",FALSE,"Business Analysis"}</definedName>
    <definedName name="y" localSheetId="13" hidden="1">{#N/A,#N/A,FALSE,"Pharm";#N/A,#N/A,FALSE,"WWCM"}</definedName>
    <definedName name="y" hidden="1">{#N/A,#N/A,FALSE,"Pharm";#N/A,#N/A,FALSE,"WWCM"}</definedName>
    <definedName name="yg" localSheetId="13" hidden="1">{"Polymers Details",#N/A,FALSE,"Current Yr";"Polymer Details",#N/A,FALSE,"Budget";"Polymer Details",#N/A,FALSE,"Prior Year"}</definedName>
    <definedName name="yg" hidden="1">{"Polymers Details",#N/A,FALSE,"Current Yr";"Polymer Details",#N/A,FALSE,"Budget";"Polymer Details",#N/A,FALSE,"Prior Year"}</definedName>
    <definedName name="yggyu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yggyu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yh" localSheetId="13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n" localSheetId="13" hidden="1">{"detail",#N/A,FALSE,"mfg";"summary",#N/A,FALSE,"mfg"}</definedName>
    <definedName name="yhn" hidden="1">{"detail",#N/A,FALSE,"mfg";"summary",#N/A,FALSE,"mfg"}</definedName>
    <definedName name="yiu" localSheetId="13" hidden="1">{#N/A,#N/A,FALSE,"Budget Coversheet";#N/A,#N/A,FALSE,"Electricity"}</definedName>
    <definedName name="yiu" hidden="1">{#N/A,#N/A,FALSE,"Budget Coversheet";#N/A,#N/A,FALSE,"Electricity"}</definedName>
    <definedName name="yky" localSheetId="13" hidden="1">{#N/A,#N/A,FALSE,"ceny sur i opak (2)"}</definedName>
    <definedName name="yky" hidden="1">{#N/A,#N/A,FALSE,"ceny sur i opak (2)"}</definedName>
    <definedName name="ylj" localSheetId="13" hidden="1">{#N/A,#N/A,FALSE,"Formuly"}</definedName>
    <definedName name="ylj" hidden="1">{#N/A,#N/A,FALSE,"Formuly"}</definedName>
    <definedName name="ym" localSheetId="13" hidden="1">{#N/A,"PURCHM",FALSE,"Business Analysis";#N/A,"SPADD",FALSE,"Business Analysis"}</definedName>
    <definedName name="ym" hidden="1">{#N/A,"PURCHM",FALSE,"Business Analysis";#N/A,"SPADD",FALSE,"Business Analysis"}</definedName>
    <definedName name="yn" localSheetId="13" hidden="1">{"AS REP",#N/A,FALSE,"EEFSNAP2";"PROP",#N/A,FALSE,"EEFSNAP2";"RISKS",#N/A,FALSE,"EEFSNAP2";"VIEW ALL",#N/A,FALSE,"EEFSNAP2"}</definedName>
    <definedName name="yn" hidden="1">{"AS REP",#N/A,FALSE,"EEFSNAP2";"PROP",#N/A,FALSE,"EEFSNAP2";"RISKS",#N/A,FALSE,"EEFSNAP2";"VIEW ALL",#N/A,FALSE,"EEFSNAP2"}</definedName>
    <definedName name="yp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q" localSheetId="13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t" localSheetId="13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yt" hidden="1">{#N/A,#N/A,FALSE,"Budget Coversheet";#N/A,#N/A,FALSE,"BudgetSummary";#N/A,#N/A,FALSE,"Managers Notes";#N/A,#N/A,FALSE,"Summary General Overhead";#N/A,#N/A,FALSE,"PROCESS FIXED COST";#N/A,#N/A,FALSE,"Process Variable Cost";#N/A,#N/A,FALSE,"LABOR OVERHEAD";#N/A,#N/A,FALSE,"Forwarding &amp; Marketing Cost"}</definedName>
    <definedName name="ytre" localSheetId="13" hidden="1">{"overview",#N/A,FALSE,"summary";"net assets",#N/A,FALSE,"summary";"asset turnover",#N/A,FALSE,"summary";"orona",#N/A,FALSE,"summary"}</definedName>
    <definedName name="ytre" hidden="1">{"overview",#N/A,FALSE,"summary";"net assets",#N/A,FALSE,"summary";"asset turnover",#N/A,FALSE,"summary";"orona",#N/A,FALSE,"summary"}</definedName>
    <definedName name="yu" localSheetId="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localSheetId="13" hidden="1">{"Commentary",#N/A,FALSE,"May"}</definedName>
    <definedName name="yui" hidden="1">{"Commentary",#N/A,FALSE,"May"}</definedName>
    <definedName name="yuio" localSheetId="13" hidden="1">{"oct_res_comm",#N/A,FALSE,"VarToBud"}</definedName>
    <definedName name="yuio" hidden="1">{"oct_res_comm",#N/A,FALSE,"VarToBud"}</definedName>
    <definedName name="yuop" localSheetId="13" hidden="1">{"OTHER",#N/A,FALSE,"CM"}</definedName>
    <definedName name="yuop" hidden="1">{"OTHER",#N/A,FALSE,"CM"}</definedName>
    <definedName name="yv" localSheetId="13" hidden="1">{"sales growth",#N/A,FALSE,"summary";"oper income",#N/A,FALSE,"summary";"oros rank",#N/A,FALSE,"summary";"net assets",#N/A,FALSE,"summary";"asset turnover",#N/A,FALSE,"summary";"orona",#N/A,FALSE,"summary"}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localSheetId="13" hidden="1">{"overview",#N/A,FALSE,"summary";"net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localSheetId="13" hidden="1">{#N/A,#N/A,FALSE,"Umsatz 99";#N/A,#N/A,FALSE,"ER 99 "}</definedName>
    <definedName name="yxcxycxy" hidden="1">{#N/A,#N/A,FALSE,"Umsatz 99";#N/A,#N/A,FALSE,"ER 99 "}</definedName>
    <definedName name="yy.7" localSheetId="13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 localSheetId="13" hidden="1">{#N/A,#N/A,FALSE,"Other";#N/A,#N/A,FALSE,"Ace";#N/A,#N/A,FALSE,"Derm"}</definedName>
    <definedName name="yyy" hidden="1">{#N/A,#N/A,FALSE,"Other";#N/A,#N/A,FALSE,"Ace";#N/A,#N/A,FALSE,"Derm"}</definedName>
    <definedName name="Z" localSheetId="13" hidden="1">{"YD GENERALH2",#N/A,FALSE,"YTD"}</definedName>
    <definedName name="Z" hidden="1">{"YD GENERALH2",#N/A,FALSE,"YTD"}</definedName>
    <definedName name="z.l" localSheetId="13" hidden="1">{#N/A,#N/A,FALSE,"KA CH  (2)"}</definedName>
    <definedName name="z.l" hidden="1">{#N/A,#N/A,FALSE,"KA CH  (2)"}</definedName>
    <definedName name="Z_B0DA027E_1D29_4D4C_9A4D_F6064AB0A2C5_.wvu.PrintTitles" hidden="1">#REF!</definedName>
    <definedName name="za" localSheetId="13" hidden="1">{"detail",#N/A,FALSE,"mfg";"summary",#N/A,FALSE,"mfg"}</definedName>
    <definedName name="za" hidden="1">{"detail",#N/A,FALSE,"mfg";"summary",#N/A,FALSE,"mfg"}</definedName>
    <definedName name="zaz" localSheetId="13" hidden="1">{#N/A,"PURCHM",FALSE,"Business Analysis";#N/A,"SPADD",FALSE,"Business Analysis"}</definedName>
    <definedName name="zaz" hidden="1">{#N/A,"PURCHM",FALSE,"Business Analysis";#N/A,"SPADD",FALSE,"Business Analysis"}</definedName>
    <definedName name="zfc" localSheetId="13" hidden="1">{#N/A,#N/A,TRUE,"TRF97 "}</definedName>
    <definedName name="zfc" hidden="1">{#N/A,#N/A,TRUE,"TRF97 "}</definedName>
    <definedName name="zhu" localSheetId="13" hidden="1">{#N/A,#N/A,FALSE,"REPORT"}</definedName>
    <definedName name="zhu" hidden="1">{#N/A,#N/A,FALSE,"REPORT"}</definedName>
    <definedName name="zhutr" localSheetId="13" hidden="1">{#N/A,#N/A,FALSE,"REPORT"}</definedName>
    <definedName name="zhutr" hidden="1">{#N/A,#N/A,FALSE,"REPORT"}</definedName>
    <definedName name="zioio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localSheetId="13" hidden="1">{#N/A,"PURCHM",FALSE,"Business Analysis";#N/A,"SPADD",FALSE,"Business Analysis"}</definedName>
    <definedName name="zl" hidden="1">{#N/A,"PURCHM",FALSE,"Business Analysis";#N/A,"SPADD",FALSE,"Business Analysis"}</definedName>
    <definedName name="ZSZ" localSheetId="1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x" localSheetId="13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zx" hidden="1">{#N/A,#N/A,FALSE,"E1";#N/A,#N/A,FALSE,"E2";#N/A,#N/A,FALSE,"E3";#N/A,#N/A,FALSE,"E4";#N/A,#N/A,FALSE,"E5";#N/A,#N/A,FALSE,"E6";#N/A,#N/A,FALSE,"G1";#N/A,#N/A,FALSE,"G2";#N/A,#N/A,FALSE,"G3";#N/A,#N/A,FALSE,"T1";#N/A,#N/A,FALSE,"C1"}</definedName>
    <definedName name="zxzx" localSheetId="13" hidden="1">{"oct_res_comm",#N/A,FALSE,"VarToBud"}</definedName>
    <definedName name="zxzx" hidden="1">{"oct_res_comm",#N/A,FALSE,"VarToBud"}</definedName>
    <definedName name="zz" localSheetId="13" hidden="1">{#N/A,#N/A,FALSE,"KA CH  (2)"}</definedName>
    <definedName name="zz" hidden="1">{#N/A,#N/A,FALSE,"KA CH  (2)"}</definedName>
    <definedName name="zza4pg" localSheetId="13" hidden="1">{#N/A,#N/A,FALSE,"REPORT"}</definedName>
    <definedName name="zza4pg" hidden="1">{#N/A,#N/A,FALSE,"REPORT"}</definedName>
    <definedName name="zzaxz" localSheetId="13" hidden="1">{"detail",#N/A,FALSE,"mfg";"summary",#N/A,FALSE,"mfg"}</definedName>
    <definedName name="zzaxz" hidden="1">{"detail",#N/A,FALSE,"mfg";"summary",#N/A,FALSE,"mfg"}</definedName>
    <definedName name="zzee" localSheetId="13" hidden="1">{#N/A,#N/A,FALSE,"Pharm";#N/A,#N/A,FALSE,"WWCM"}</definedName>
    <definedName name="zzee" hidden="1">{#N/A,#N/A,FALSE,"Pharm";#N/A,#N/A,FALSE,"WWCM"}</definedName>
    <definedName name="zzi.7" localSheetId="1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localSheetId="13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zzzz" localSheetId="13" hidden="1">{#N/A,#N/A,FALSE,"REPORT"}</definedName>
    <definedName name="zzzzz" hidden="1">{#N/A,#N/A,FALSE,"REPORT"}</definedName>
    <definedName name="고" localSheetId="13" hidden="1">{#N/A,#N/A,FALSE,"REPORT"}</definedName>
    <definedName name="고" hidden="1">{#N/A,#N/A,FALSE,"REPORT"}</definedName>
    <definedName name="ㄶㅇ노ㅗㄶ호" localSheetId="13" hidden="1">{#N/A,#N/A,FALSE,"REPORT"}</definedName>
    <definedName name="ㄶㅇ노ㅗㄶ호" hidden="1">{#N/A,#N/A,FALSE,"REPORT"}</definedName>
    <definedName name="미애" localSheetId="13" hidden="1">{#N/A,#N/A,FALSE,"REPORT"}</definedName>
    <definedName name="미애" hidden="1">{#N/A,#N/A,FALSE,"REPORT"}</definedName>
    <definedName name="ㅂㅁ" localSheetId="13" hidden="1">{#N/A,"PURCHM",FALSE,"Business Analysis";#N/A,"SPADD",FALSE,"Business Analysis"}</definedName>
    <definedName name="ㅂㅁ" hidden="1">{#N/A,"PURCHM",FALSE,"Business Analysis";#N/A,"SPADD",FALSE,"Business Analysis"}</definedName>
    <definedName name="이" localSheetId="13" hidden="1">{"vol data",#N/A,FALSE,"Datasheet";"vol graph",#N/A,FALSE,"Volume";"price data",#N/A,FALSE,"Datasheet";"price graph",#N/A,FALSE,"Price";"dp data",#N/A,FALSE,"Datasheet";"dp graph",#N/A,FALSE,"DirectProfit"}</definedName>
    <definedName name="이" hidden="1">{"vol data",#N/A,FALSE,"Datasheet";"vol graph",#N/A,FALSE,"Volume";"price data",#N/A,FALSE,"Datasheet";"price graph",#N/A,FALSE,"Price";"dp data",#N/A,FALSE,"Datasheet";"dp graph",#N/A,FALSE,"DirectProfit"}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F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G13" i="22"/>
  <c r="G16" i="22" s="1"/>
  <c r="G19" i="22" s="1"/>
  <c r="G22" i="22" s="1"/>
  <c r="G25" i="22" s="1"/>
  <c r="D13" i="22"/>
  <c r="D12" i="22"/>
  <c r="G11" i="22"/>
  <c r="G14" i="22" s="1"/>
  <c r="G17" i="22" s="1"/>
  <c r="G20" i="22" s="1"/>
  <c r="G23" i="22" s="1"/>
  <c r="G26" i="22" s="1"/>
  <c r="D11" i="22"/>
  <c r="G10" i="22"/>
  <c r="D10" i="22"/>
  <c r="G9" i="22"/>
  <c r="D9" i="22"/>
  <c r="G12" i="22" l="1"/>
  <c r="G15" i="22" s="1"/>
  <c r="G18" i="22" s="1"/>
  <c r="G21" i="22" s="1"/>
  <c r="G24" i="22" s="1"/>
  <c r="G27" i="22" s="1"/>
  <c r="I16" i="12"/>
  <c r="Q35" i="20"/>
  <c r="P35" i="20"/>
  <c r="O35" i="20"/>
  <c r="N35" i="20"/>
  <c r="M35" i="20"/>
  <c r="L35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I34" i="20"/>
  <c r="F34" i="20"/>
  <c r="K34" i="20" s="1"/>
  <c r="E34" i="20"/>
  <c r="H34" i="20" s="1"/>
  <c r="I33" i="20"/>
  <c r="H33" i="20"/>
  <c r="F33" i="20"/>
  <c r="E33" i="20"/>
  <c r="J33" i="20" s="1"/>
  <c r="I32" i="20"/>
  <c r="J32" i="20" s="1"/>
  <c r="F32" i="20"/>
  <c r="E32" i="20"/>
  <c r="H32" i="20" s="1"/>
  <c r="I31" i="20"/>
  <c r="H31" i="20"/>
  <c r="F31" i="20"/>
  <c r="E31" i="20"/>
  <c r="J31" i="20" s="1"/>
  <c r="J30" i="20"/>
  <c r="I30" i="20"/>
  <c r="F30" i="20"/>
  <c r="E30" i="20"/>
  <c r="H30" i="20" s="1"/>
  <c r="J29" i="20"/>
  <c r="I29" i="20"/>
  <c r="H29" i="20"/>
  <c r="F29" i="20"/>
  <c r="E29" i="20"/>
  <c r="I28" i="20"/>
  <c r="F28" i="20"/>
  <c r="E28" i="20"/>
  <c r="H28" i="20" s="1"/>
  <c r="J27" i="20"/>
  <c r="I27" i="20"/>
  <c r="H27" i="20"/>
  <c r="F27" i="20"/>
  <c r="E27" i="20"/>
  <c r="J26" i="20"/>
  <c r="I26" i="20"/>
  <c r="H26" i="20"/>
  <c r="F26" i="20"/>
  <c r="E26" i="20"/>
  <c r="J25" i="20"/>
  <c r="I25" i="20"/>
  <c r="H25" i="20"/>
  <c r="F25" i="20"/>
  <c r="E25" i="20"/>
  <c r="I24" i="20"/>
  <c r="J24" i="20" s="1"/>
  <c r="H24" i="20"/>
  <c r="F24" i="20"/>
  <c r="E24" i="20"/>
  <c r="J23" i="20"/>
  <c r="I23" i="20"/>
  <c r="H23" i="20"/>
  <c r="F23" i="20"/>
  <c r="E23" i="20"/>
  <c r="J22" i="20"/>
  <c r="I22" i="20"/>
  <c r="H22" i="20"/>
  <c r="F22" i="20"/>
  <c r="E22" i="20"/>
  <c r="W21" i="20"/>
  <c r="J21" i="20"/>
  <c r="I21" i="20"/>
  <c r="F21" i="20"/>
  <c r="E21" i="20"/>
  <c r="H21" i="20" s="1"/>
  <c r="I20" i="20"/>
  <c r="J20" i="20" s="1"/>
  <c r="F20" i="20"/>
  <c r="E20" i="20"/>
  <c r="H20" i="20" s="1"/>
  <c r="J19" i="20"/>
  <c r="I19" i="20"/>
  <c r="H19" i="20"/>
  <c r="F19" i="20"/>
  <c r="E19" i="20"/>
  <c r="I18" i="20"/>
  <c r="H18" i="20"/>
  <c r="F18" i="20"/>
  <c r="E18" i="20"/>
  <c r="J18" i="20" s="1"/>
  <c r="G28" i="22" l="1"/>
  <c r="J34" i="20"/>
  <c r="S33" i="20"/>
  <c r="R33" i="20"/>
  <c r="W33" i="20"/>
  <c r="V33" i="20"/>
  <c r="U33" i="20"/>
  <c r="T33" i="20"/>
  <c r="R31" i="20"/>
  <c r="W31" i="20"/>
  <c r="V31" i="20"/>
  <c r="U31" i="20"/>
  <c r="T31" i="20"/>
  <c r="S31" i="20"/>
  <c r="W34" i="20"/>
  <c r="V34" i="20"/>
  <c r="U34" i="20"/>
  <c r="R34" i="20"/>
  <c r="T34" i="20"/>
  <c r="S34" i="20"/>
  <c r="W32" i="20"/>
  <c r="V32" i="20"/>
  <c r="U32" i="20"/>
  <c r="S32" i="20"/>
  <c r="R32" i="20"/>
  <c r="T32" i="20"/>
  <c r="W30" i="20"/>
  <c r="V30" i="20"/>
  <c r="U30" i="20"/>
  <c r="T30" i="20"/>
  <c r="S30" i="20"/>
  <c r="R30" i="20"/>
  <c r="W29" i="20"/>
  <c r="V29" i="20"/>
  <c r="U29" i="20"/>
  <c r="T29" i="20"/>
  <c r="S29" i="20"/>
  <c r="R29" i="20"/>
  <c r="V28" i="20"/>
  <c r="U28" i="20"/>
  <c r="R28" i="20"/>
  <c r="T28" i="20"/>
  <c r="S28" i="20"/>
  <c r="W28" i="20"/>
  <c r="J28" i="20"/>
  <c r="W27" i="20"/>
  <c r="V27" i="20"/>
  <c r="U27" i="20"/>
  <c r="R27" i="20"/>
  <c r="T27" i="20"/>
  <c r="S27" i="20"/>
  <c r="W26" i="20"/>
  <c r="V26" i="20"/>
  <c r="U26" i="20"/>
  <c r="T26" i="20"/>
  <c r="S26" i="20"/>
  <c r="R26" i="20"/>
  <c r="W25" i="20"/>
  <c r="V25" i="20"/>
  <c r="U25" i="20"/>
  <c r="T25" i="20"/>
  <c r="S25" i="20"/>
  <c r="R25" i="20"/>
  <c r="W24" i="20"/>
  <c r="V24" i="20"/>
  <c r="U24" i="20"/>
  <c r="T24" i="20"/>
  <c r="S24" i="20"/>
  <c r="R24" i="20"/>
  <c r="W23" i="20"/>
  <c r="V23" i="20"/>
  <c r="U23" i="20"/>
  <c r="T23" i="20"/>
  <c r="S23" i="20"/>
  <c r="R23" i="20"/>
  <c r="W22" i="20"/>
  <c r="V22" i="20"/>
  <c r="U22" i="20"/>
  <c r="T22" i="20"/>
  <c r="S22" i="20"/>
  <c r="R22" i="20"/>
  <c r="R21" i="20"/>
  <c r="S21" i="20"/>
  <c r="T21" i="20"/>
  <c r="U21" i="20"/>
  <c r="V21" i="20"/>
  <c r="W20" i="20"/>
  <c r="V20" i="20"/>
  <c r="U20" i="20"/>
  <c r="T20" i="20"/>
  <c r="S20" i="20"/>
  <c r="R20" i="20"/>
  <c r="W19" i="20"/>
  <c r="V19" i="20"/>
  <c r="U19" i="20"/>
  <c r="T19" i="20"/>
  <c r="S19" i="20"/>
  <c r="R19" i="20"/>
  <c r="W18" i="20"/>
  <c r="V18" i="20"/>
  <c r="U18" i="20"/>
  <c r="T18" i="20"/>
  <c r="S18" i="20"/>
  <c r="R18" i="20"/>
  <c r="U14" i="20" l="1"/>
  <c r="V17" i="20" l="1"/>
  <c r="W16" i="20"/>
  <c r="V15" i="20"/>
  <c r="W14" i="20"/>
  <c r="V13" i="20"/>
  <c r="M20" i="19"/>
  <c r="M19" i="19"/>
  <c r="M15" i="19"/>
  <c r="M14" i="19"/>
  <c r="I8" i="20"/>
  <c r="W17" i="20"/>
  <c r="V16" i="20"/>
  <c r="U16" i="20"/>
  <c r="T16" i="20"/>
  <c r="W13" i="20"/>
  <c r="W12" i="20"/>
  <c r="V12" i="20"/>
  <c r="U12" i="20"/>
  <c r="T12" i="20"/>
  <c r="W11" i="20"/>
  <c r="V11" i="20"/>
  <c r="U11" i="20"/>
  <c r="T11" i="20"/>
  <c r="R17" i="20"/>
  <c r="R16" i="20"/>
  <c r="R13" i="20"/>
  <c r="R12" i="20"/>
  <c r="R11" i="20"/>
  <c r="S17" i="20"/>
  <c r="S16" i="20"/>
  <c r="S12" i="20"/>
  <c r="S11" i="20"/>
  <c r="S48" i="23"/>
  <c r="S39" i="23"/>
  <c r="C29" i="7"/>
  <c r="C15" i="12" s="1"/>
  <c r="I10" i="20"/>
  <c r="I9" i="20"/>
  <c r="S55" i="23"/>
  <c r="S46" i="23"/>
  <c r="S28" i="23"/>
  <c r="S37" i="23"/>
  <c r="S19" i="23"/>
  <c r="S57" i="23" s="1"/>
  <c r="C13" i="12" s="1"/>
  <c r="S30" i="23"/>
  <c r="S21" i="23"/>
  <c r="S55" i="21"/>
  <c r="S46" i="21"/>
  <c r="S37" i="21"/>
  <c r="S28" i="21"/>
  <c r="S19" i="21"/>
  <c r="W15" i="20" l="1"/>
  <c r="T14" i="20"/>
  <c r="R15" i="20"/>
  <c r="T13" i="20"/>
  <c r="T15" i="20"/>
  <c r="T17" i="20"/>
  <c r="U13" i="20"/>
  <c r="U15" i="20"/>
  <c r="U17" i="20"/>
  <c r="S14" i="20"/>
  <c r="M17" i="19" s="1"/>
  <c r="S15" i="20"/>
  <c r="M18" i="19" s="1"/>
  <c r="R14" i="20"/>
  <c r="V14" i="20"/>
  <c r="S13" i="20"/>
  <c r="M16" i="19" s="1"/>
  <c r="S57" i="21"/>
  <c r="C12" i="12" s="1"/>
  <c r="C14" i="12" s="1"/>
  <c r="C29" i="12" s="1"/>
  <c r="K8" i="9" l="1"/>
  <c r="M32" i="19" l="1"/>
  <c r="K39" i="19"/>
  <c r="K38" i="19"/>
  <c r="K37" i="19"/>
  <c r="K36" i="19"/>
  <c r="K35" i="19"/>
  <c r="K34" i="19"/>
  <c r="K33" i="19"/>
  <c r="K32" i="19"/>
  <c r="K31" i="19"/>
  <c r="K30" i="19"/>
  <c r="K29" i="19"/>
  <c r="K28" i="19"/>
  <c r="L20" i="19"/>
  <c r="L19" i="19"/>
  <c r="L18" i="19"/>
  <c r="L17" i="19"/>
  <c r="L16" i="19"/>
  <c r="L15" i="19"/>
  <c r="L14" i="19"/>
  <c r="L13" i="19"/>
  <c r="L12" i="19"/>
  <c r="L11" i="19"/>
  <c r="F29" i="7"/>
  <c r="E29" i="7"/>
  <c r="I17" i="20"/>
  <c r="I16" i="20"/>
  <c r="I15" i="20"/>
  <c r="I14" i="20"/>
  <c r="I13" i="20"/>
  <c r="I12" i="20"/>
  <c r="I11" i="20"/>
  <c r="G29" i="7" l="1"/>
  <c r="H29" i="7"/>
  <c r="D29" i="7"/>
  <c r="A8" i="27" l="1"/>
  <c r="T19" i="23" l="1"/>
  <c r="E8" i="20"/>
  <c r="J8" i="20" s="1"/>
  <c r="E29" i="10" l="1"/>
  <c r="E21" i="10"/>
  <c r="E12" i="10"/>
  <c r="J62" i="19" l="1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F38" i="22"/>
  <c r="K6" i="9" s="1"/>
  <c r="K16" i="9" s="1"/>
  <c r="J38" i="22"/>
  <c r="O6" i="9" s="1"/>
  <c r="O20" i="9" s="1"/>
  <c r="I38" i="22"/>
  <c r="N6" i="9" s="1"/>
  <c r="N19" i="9" s="1"/>
  <c r="H38" i="22"/>
  <c r="M6" i="9" s="1"/>
  <c r="M18" i="9" s="1"/>
  <c r="G38" i="22"/>
  <c r="L6" i="9" s="1"/>
  <c r="L17" i="9" s="1"/>
  <c r="F29" i="10" l="1"/>
  <c r="G29" i="10" s="1"/>
  <c r="H29" i="10" s="1"/>
  <c r="I29" i="10" s="1"/>
  <c r="K27" i="19"/>
  <c r="X55" i="23"/>
  <c r="W55" i="23"/>
  <c r="V55" i="23"/>
  <c r="U55" i="23"/>
  <c r="T55" i="23"/>
  <c r="X46" i="23"/>
  <c r="W46" i="23"/>
  <c r="V46" i="23"/>
  <c r="U46" i="23"/>
  <c r="T46" i="23"/>
  <c r="X37" i="23"/>
  <c r="W37" i="23"/>
  <c r="V37" i="23"/>
  <c r="U37" i="23"/>
  <c r="T37" i="23"/>
  <c r="X28" i="23"/>
  <c r="W28" i="23"/>
  <c r="V28" i="23"/>
  <c r="U28" i="23"/>
  <c r="T28" i="23"/>
  <c r="X19" i="23"/>
  <c r="W19" i="23"/>
  <c r="V19" i="23"/>
  <c r="U19" i="23"/>
  <c r="X55" i="21"/>
  <c r="W55" i="21"/>
  <c r="V55" i="21"/>
  <c r="U55" i="21"/>
  <c r="T55" i="21"/>
  <c r="X46" i="21"/>
  <c r="W46" i="21"/>
  <c r="V46" i="21"/>
  <c r="U46" i="21"/>
  <c r="T46" i="21"/>
  <c r="X37" i="21"/>
  <c r="W37" i="21"/>
  <c r="V37" i="21"/>
  <c r="U37" i="21"/>
  <c r="T37" i="21"/>
  <c r="X28" i="21"/>
  <c r="W28" i="21"/>
  <c r="V28" i="21"/>
  <c r="U28" i="21"/>
  <c r="T28" i="21"/>
  <c r="T19" i="21"/>
  <c r="X19" i="21"/>
  <c r="W19" i="21"/>
  <c r="V19" i="21"/>
  <c r="U19" i="21"/>
  <c r="T57" i="23" l="1"/>
  <c r="T58" i="23" s="1"/>
  <c r="F30" i="19"/>
  <c r="L49" i="19" s="1"/>
  <c r="U57" i="23"/>
  <c r="W57" i="23"/>
  <c r="X57" i="23"/>
  <c r="V57" i="23"/>
  <c r="M41" i="19"/>
  <c r="L52" i="19" s="1"/>
  <c r="U58" i="23" l="1"/>
  <c r="E30" i="9"/>
  <c r="E27" i="9"/>
  <c r="E28" i="9"/>
  <c r="E26" i="9"/>
  <c r="E29" i="9"/>
  <c r="E37" i="9"/>
  <c r="H13" i="12"/>
  <c r="I19" i="10" s="1"/>
  <c r="I28" i="10" s="1"/>
  <c r="G13" i="12"/>
  <c r="H19" i="10" s="1"/>
  <c r="H28" i="10" s="1"/>
  <c r="F13" i="12"/>
  <c r="G19" i="10" s="1"/>
  <c r="G28" i="10" s="1"/>
  <c r="E13" i="12"/>
  <c r="F19" i="10" s="1"/>
  <c r="F28" i="10" s="1"/>
  <c r="D13" i="12"/>
  <c r="E19" i="10" s="1"/>
  <c r="E28" i="10" s="1"/>
  <c r="F17" i="20"/>
  <c r="F16" i="20"/>
  <c r="F15" i="20"/>
  <c r="F14" i="20"/>
  <c r="F13" i="20"/>
  <c r="F12" i="20"/>
  <c r="F11" i="20"/>
  <c r="F10" i="20"/>
  <c r="K10" i="20" s="1"/>
  <c r="F9" i="20"/>
  <c r="K9" i="20" s="1"/>
  <c r="F8" i="20"/>
  <c r="H8" i="20"/>
  <c r="V10" i="20" l="1"/>
  <c r="R10" i="20"/>
  <c r="S10" i="20"/>
  <c r="M13" i="19" s="1"/>
  <c r="U10" i="20"/>
  <c r="T10" i="20"/>
  <c r="W10" i="20"/>
  <c r="W9" i="20"/>
  <c r="S9" i="20"/>
  <c r="M12" i="19" s="1"/>
  <c r="V9" i="20"/>
  <c r="R9" i="20"/>
  <c r="U9" i="20"/>
  <c r="T9" i="20"/>
  <c r="K8" i="20"/>
  <c r="R8" i="20" s="1"/>
  <c r="R35" i="20" l="1"/>
  <c r="C16" i="12" s="1"/>
  <c r="T8" i="20"/>
  <c r="T35" i="20" s="1"/>
  <c r="E16" i="12" s="1"/>
  <c r="W8" i="20"/>
  <c r="W35" i="20" s="1"/>
  <c r="H16" i="12" s="1"/>
  <c r="S8" i="20"/>
  <c r="M11" i="19" s="1"/>
  <c r="M21" i="19" s="1"/>
  <c r="L50" i="19" s="1"/>
  <c r="U8" i="20"/>
  <c r="U35" i="20" s="1"/>
  <c r="F16" i="12" s="1"/>
  <c r="V8" i="20"/>
  <c r="V35" i="20" s="1"/>
  <c r="G16" i="12" s="1"/>
  <c r="S35" i="20"/>
  <c r="I13" i="12"/>
  <c r="X58" i="23"/>
  <c r="W58" i="23"/>
  <c r="V58" i="23"/>
  <c r="R57" i="23"/>
  <c r="Q57" i="23"/>
  <c r="Q58" i="23" s="1"/>
  <c r="P57" i="23"/>
  <c r="O57" i="23"/>
  <c r="N57" i="23"/>
  <c r="M57" i="23"/>
  <c r="L57" i="23"/>
  <c r="K57" i="23"/>
  <c r="J57" i="23"/>
  <c r="I57" i="23"/>
  <c r="I58" i="23" s="1"/>
  <c r="H57" i="23"/>
  <c r="G57" i="23"/>
  <c r="H57" i="21"/>
  <c r="I57" i="21"/>
  <c r="Q57" i="21"/>
  <c r="E9" i="20"/>
  <c r="E10" i="20"/>
  <c r="J10" i="20" s="1"/>
  <c r="E11" i="20"/>
  <c r="E12" i="20"/>
  <c r="E13" i="20"/>
  <c r="E14" i="20"/>
  <c r="E15" i="20"/>
  <c r="E16" i="20"/>
  <c r="E17" i="20"/>
  <c r="D11" i="19"/>
  <c r="K11" i="19"/>
  <c r="D12" i="19"/>
  <c r="K12" i="19"/>
  <c r="D13" i="19"/>
  <c r="K13" i="19"/>
  <c r="D14" i="19"/>
  <c r="K14" i="19"/>
  <c r="D15" i="19"/>
  <c r="K15" i="19"/>
  <c r="D16" i="19"/>
  <c r="K16" i="19"/>
  <c r="D17" i="19"/>
  <c r="K17" i="19"/>
  <c r="D18" i="19"/>
  <c r="K18" i="19"/>
  <c r="D19" i="19"/>
  <c r="K19" i="19"/>
  <c r="D20" i="19"/>
  <c r="K20" i="19"/>
  <c r="D21" i="19"/>
  <c r="D22" i="19"/>
  <c r="D23" i="19"/>
  <c r="D24" i="19"/>
  <c r="D25" i="19"/>
  <c r="D26" i="19"/>
  <c r="D27" i="19"/>
  <c r="D28" i="19"/>
  <c r="D29" i="19"/>
  <c r="C17" i="12" l="1"/>
  <c r="C30" i="12" s="1"/>
  <c r="D16" i="12"/>
  <c r="L58" i="23"/>
  <c r="K58" i="23"/>
  <c r="M58" i="23"/>
  <c r="N58" i="23"/>
  <c r="O58" i="23"/>
  <c r="J58" i="23"/>
  <c r="R58" i="23"/>
  <c r="H58" i="23"/>
  <c r="P58" i="23"/>
  <c r="G41" i="19"/>
  <c r="L51" i="19" s="1"/>
  <c r="H16" i="20"/>
  <c r="J16" i="20"/>
  <c r="H9" i="20"/>
  <c r="J9" i="20"/>
  <c r="H15" i="20"/>
  <c r="J15" i="20"/>
  <c r="H14" i="20"/>
  <c r="J14" i="20"/>
  <c r="H13" i="20"/>
  <c r="J13" i="20"/>
  <c r="H17" i="20"/>
  <c r="J17" i="20"/>
  <c r="H12" i="20"/>
  <c r="J12" i="20"/>
  <c r="H11" i="20"/>
  <c r="J11" i="20"/>
  <c r="H10" i="20"/>
  <c r="P57" i="21"/>
  <c r="Q58" i="21" s="1"/>
  <c r="R57" i="21"/>
  <c r="R58" i="21" s="1"/>
  <c r="U57" i="21"/>
  <c r="E12" i="12" s="1"/>
  <c r="K57" i="21"/>
  <c r="O57" i="21"/>
  <c r="X57" i="21"/>
  <c r="H12" i="12" s="1"/>
  <c r="N57" i="21"/>
  <c r="W57" i="21"/>
  <c r="G12" i="12" s="1"/>
  <c r="V57" i="21"/>
  <c r="F12" i="12" s="1"/>
  <c r="L57" i="21"/>
  <c r="M57" i="21"/>
  <c r="T57" i="21"/>
  <c r="J57" i="21"/>
  <c r="J58" i="21" s="1"/>
  <c r="I58" i="21"/>
  <c r="G30" i="19"/>
  <c r="G57" i="21"/>
  <c r="H58" i="21" s="1"/>
  <c r="L53" i="19" l="1"/>
  <c r="M50" i="19" s="1"/>
  <c r="F62" i="19"/>
  <c r="F11" i="10"/>
  <c r="I62" i="19"/>
  <c r="I11" i="10"/>
  <c r="G62" i="19"/>
  <c r="G11" i="10"/>
  <c r="H62" i="19"/>
  <c r="H11" i="10"/>
  <c r="T58" i="21"/>
  <c r="D12" i="12"/>
  <c r="P58" i="21"/>
  <c r="V58" i="21"/>
  <c r="M58" i="21"/>
  <c r="U58" i="21"/>
  <c r="N58" i="21"/>
  <c r="O58" i="21"/>
  <c r="K58" i="21"/>
  <c r="L58" i="21"/>
  <c r="W58" i="21"/>
  <c r="X58" i="21"/>
  <c r="M51" i="19" l="1"/>
  <c r="M52" i="19"/>
  <c r="M49" i="19"/>
  <c r="E62" i="19"/>
  <c r="E11" i="10"/>
  <c r="I31" i="10" l="1"/>
  <c r="G16" i="13" s="1"/>
  <c r="G8" i="27" s="1"/>
  <c r="F31" i="10"/>
  <c r="D16" i="13" s="1"/>
  <c r="D8" i="27" s="1"/>
  <c r="E31" i="10"/>
  <c r="F21" i="10"/>
  <c r="G21" i="10" s="1"/>
  <c r="H21" i="10" s="1"/>
  <c r="I21" i="10" s="1"/>
  <c r="F12" i="10"/>
  <c r="G12" i="10" s="1"/>
  <c r="L8" i="9"/>
  <c r="M27" i="9" s="1"/>
  <c r="M8" i="9"/>
  <c r="L28" i="9" s="1"/>
  <c r="H15" i="12"/>
  <c r="I20" i="10" s="1"/>
  <c r="G15" i="12"/>
  <c r="H20" i="10" s="1"/>
  <c r="E15" i="12"/>
  <c r="F20" i="10" s="1"/>
  <c r="G24" i="14"/>
  <c r="G26" i="14" s="1"/>
  <c r="F24" i="14"/>
  <c r="E24" i="14"/>
  <c r="D24" i="14"/>
  <c r="D26" i="14" s="1"/>
  <c r="C24" i="14"/>
  <c r="C26" i="14" s="1"/>
  <c r="G37" i="9"/>
  <c r="F37" i="9"/>
  <c r="F148" i="2"/>
  <c r="F147" i="2"/>
  <c r="F144" i="2"/>
  <c r="F143" i="2"/>
  <c r="F142" i="2"/>
  <c r="G142" i="2"/>
  <c r="F92" i="2"/>
  <c r="H91" i="2"/>
  <c r="I91" i="2"/>
  <c r="J91" i="2"/>
  <c r="K91" i="2"/>
  <c r="G91" i="2"/>
  <c r="F91" i="2"/>
  <c r="J90" i="2"/>
  <c r="K90" i="2"/>
  <c r="G90" i="2"/>
  <c r="H90" i="2"/>
  <c r="I90" i="2"/>
  <c r="F90" i="2"/>
  <c r="H89" i="2"/>
  <c r="I89" i="2"/>
  <c r="J89" i="2"/>
  <c r="K89" i="2"/>
  <c r="G89" i="2"/>
  <c r="F89" i="2"/>
  <c r="G87" i="2"/>
  <c r="F87" i="2"/>
  <c r="H86" i="2"/>
  <c r="G86" i="2"/>
  <c r="F86" i="2"/>
  <c r="G85" i="2"/>
  <c r="F85" i="2"/>
  <c r="F80" i="2"/>
  <c r="K79" i="2"/>
  <c r="J79" i="2"/>
  <c r="I79" i="2"/>
  <c r="H79" i="2"/>
  <c r="G79" i="2"/>
  <c r="K78" i="2"/>
  <c r="J78" i="2"/>
  <c r="I78" i="2"/>
  <c r="H78" i="2"/>
  <c r="G78" i="2"/>
  <c r="K77" i="2"/>
  <c r="J77" i="2"/>
  <c r="I77" i="2"/>
  <c r="H77" i="2"/>
  <c r="G77" i="2"/>
  <c r="G75" i="2"/>
  <c r="H75" i="2"/>
  <c r="I75" i="2"/>
  <c r="J75" i="2"/>
  <c r="K75" i="2"/>
  <c r="G74" i="2"/>
  <c r="H74" i="2"/>
  <c r="I74" i="2"/>
  <c r="J74" i="2"/>
  <c r="K74" i="2"/>
  <c r="G73" i="2"/>
  <c r="F73" i="2"/>
  <c r="F57" i="2"/>
  <c r="H56" i="2"/>
  <c r="G56" i="2"/>
  <c r="F56" i="2"/>
  <c r="F55" i="2"/>
  <c r="G52" i="2"/>
  <c r="G57" i="2"/>
  <c r="H51" i="2"/>
  <c r="I51" i="2"/>
  <c r="G51" i="2"/>
  <c r="G50" i="2"/>
  <c r="H50" i="2"/>
  <c r="H55" i="2"/>
  <c r="K40" i="2"/>
  <c r="J40" i="2"/>
  <c r="I40" i="2"/>
  <c r="H40" i="2"/>
  <c r="G40" i="2"/>
  <c r="G34" i="2"/>
  <c r="F40" i="2"/>
  <c r="F34" i="2"/>
  <c r="K35" i="2"/>
  <c r="J35" i="2"/>
  <c r="I35" i="2"/>
  <c r="I34" i="2"/>
  <c r="H35" i="2"/>
  <c r="H34" i="2"/>
  <c r="G35" i="2"/>
  <c r="F35" i="2"/>
  <c r="K34" i="2"/>
  <c r="J34" i="2"/>
  <c r="K24" i="2"/>
  <c r="J24" i="2"/>
  <c r="I24" i="2"/>
  <c r="H24" i="2"/>
  <c r="G24" i="2"/>
  <c r="F24" i="2"/>
  <c r="G23" i="2"/>
  <c r="F23" i="2"/>
  <c r="K18" i="2"/>
  <c r="K23" i="2"/>
  <c r="J18" i="2"/>
  <c r="J23" i="2"/>
  <c r="G18" i="2"/>
  <c r="I18" i="2"/>
  <c r="I23" i="2"/>
  <c r="F18" i="2"/>
  <c r="H18" i="2"/>
  <c r="H23" i="2"/>
  <c r="I17" i="2"/>
  <c r="K17" i="2"/>
  <c r="K22" i="2"/>
  <c r="H17" i="2"/>
  <c r="J17" i="2"/>
  <c r="J22" i="2"/>
  <c r="G17" i="2"/>
  <c r="G22" i="2"/>
  <c r="F17" i="2"/>
  <c r="F22" i="2"/>
  <c r="F15" i="2"/>
  <c r="G15" i="2"/>
  <c r="H15" i="2"/>
  <c r="I15" i="2"/>
  <c r="J15" i="2"/>
  <c r="K15" i="2"/>
  <c r="I56" i="2"/>
  <c r="J51" i="2"/>
  <c r="G143" i="2"/>
  <c r="G147" i="2"/>
  <c r="H52" i="2"/>
  <c r="H22" i="2"/>
  <c r="G80" i="2"/>
  <c r="G92" i="2"/>
  <c r="H85" i="2"/>
  <c r="I22" i="2"/>
  <c r="I50" i="2"/>
  <c r="H73" i="2"/>
  <c r="I86" i="2"/>
  <c r="H142" i="2"/>
  <c r="H87" i="2"/>
  <c r="G55" i="2"/>
  <c r="G144" i="2"/>
  <c r="G148" i="2"/>
  <c r="E14" i="10"/>
  <c r="C15" i="13" s="1"/>
  <c r="C7" i="27" s="1"/>
  <c r="E27" i="12"/>
  <c r="I142" i="2"/>
  <c r="I73" i="2"/>
  <c r="H80" i="2"/>
  <c r="H143" i="2"/>
  <c r="H148" i="2"/>
  <c r="I87" i="2"/>
  <c r="I55" i="2"/>
  <c r="J50" i="2"/>
  <c r="H144" i="2"/>
  <c r="J86" i="2"/>
  <c r="F14" i="12"/>
  <c r="I85" i="2"/>
  <c r="H92" i="2"/>
  <c r="H57" i="2"/>
  <c r="I52" i="2"/>
  <c r="H147" i="2"/>
  <c r="I147" i="2"/>
  <c r="J147" i="2"/>
  <c r="K147" i="2"/>
  <c r="J56" i="2"/>
  <c r="K51" i="2"/>
  <c r="K56" i="2"/>
  <c r="G14" i="12"/>
  <c r="J52" i="2"/>
  <c r="I57" i="2"/>
  <c r="J73" i="2"/>
  <c r="I80" i="2"/>
  <c r="D14" i="12"/>
  <c r="F15" i="12"/>
  <c r="G20" i="10" s="1"/>
  <c r="K86" i="2"/>
  <c r="K50" i="2"/>
  <c r="K55" i="2"/>
  <c r="J55" i="2"/>
  <c r="I148" i="2"/>
  <c r="J142" i="2"/>
  <c r="D15" i="12"/>
  <c r="E20" i="10" s="1"/>
  <c r="E23" i="10" s="1"/>
  <c r="H27" i="12"/>
  <c r="I92" i="2"/>
  <c r="J85" i="2"/>
  <c r="I144" i="2"/>
  <c r="G27" i="12"/>
  <c r="J87" i="2"/>
  <c r="I143" i="2"/>
  <c r="D27" i="12"/>
  <c r="H14" i="12"/>
  <c r="H29" i="12" s="1"/>
  <c r="K87" i="2"/>
  <c r="J92" i="2"/>
  <c r="K85" i="2"/>
  <c r="J80" i="2"/>
  <c r="K73" i="2"/>
  <c r="K80" i="2"/>
  <c r="J148" i="2"/>
  <c r="K52" i="2"/>
  <c r="K57" i="2"/>
  <c r="J57" i="2"/>
  <c r="J143" i="2"/>
  <c r="G31" i="10"/>
  <c r="E16" i="13" s="1"/>
  <c r="E8" i="27" s="1"/>
  <c r="J144" i="2"/>
  <c r="K142" i="2"/>
  <c r="K143" i="2"/>
  <c r="K148" i="2"/>
  <c r="H31" i="10"/>
  <c r="F16" i="13" s="1"/>
  <c r="F8" i="27" s="1"/>
  <c r="K144" i="2"/>
  <c r="K92" i="2"/>
  <c r="F26" i="14"/>
  <c r="E26" i="14"/>
  <c r="K28" i="9" l="1"/>
  <c r="N8" i="9"/>
  <c r="O29" i="9" s="1"/>
  <c r="O8" i="9"/>
  <c r="M30" i="9" s="1"/>
  <c r="H12" i="10"/>
  <c r="I12" i="10" s="1"/>
  <c r="I14" i="10" s="1"/>
  <c r="G15" i="13" s="1"/>
  <c r="G14" i="10"/>
  <c r="E15" i="13" s="1"/>
  <c r="F14" i="10"/>
  <c r="D15" i="13" s="1"/>
  <c r="G23" i="10"/>
  <c r="E18" i="13" s="1"/>
  <c r="F23" i="10"/>
  <c r="D18" i="13" s="1"/>
  <c r="H23" i="10"/>
  <c r="F18" i="13" s="1"/>
  <c r="I23" i="10"/>
  <c r="G18" i="13" s="1"/>
  <c r="G13" i="27" s="1"/>
  <c r="C16" i="13"/>
  <c r="C18" i="13"/>
  <c r="N27" i="9"/>
  <c r="K27" i="9"/>
  <c r="O27" i="9"/>
  <c r="N28" i="9"/>
  <c r="M28" i="9"/>
  <c r="M26" i="9"/>
  <c r="L27" i="9"/>
  <c r="G17" i="12"/>
  <c r="G29" i="12"/>
  <c r="F29" i="12"/>
  <c r="F17" i="12"/>
  <c r="G63" i="19" s="1"/>
  <c r="G64" i="19" s="1"/>
  <c r="D17" i="12"/>
  <c r="E63" i="19" s="1"/>
  <c r="E64" i="19" s="1"/>
  <c r="D29" i="12"/>
  <c r="F27" i="12"/>
  <c r="E14" i="12"/>
  <c r="H17" i="12"/>
  <c r="I63" i="19" s="1"/>
  <c r="I64" i="19" s="1"/>
  <c r="O28" i="9"/>
  <c r="O26" i="9"/>
  <c r="K26" i="9"/>
  <c r="N26" i="9"/>
  <c r="L26" i="9"/>
  <c r="N29" i="9" l="1"/>
  <c r="D20" i="13"/>
  <c r="D13" i="27"/>
  <c r="F20" i="13"/>
  <c r="F13" i="27"/>
  <c r="E20" i="13"/>
  <c r="E13" i="27"/>
  <c r="C17" i="13"/>
  <c r="C8" i="27"/>
  <c r="C20" i="13"/>
  <c r="C13" i="27"/>
  <c r="D17" i="13"/>
  <c r="D7" i="27"/>
  <c r="G17" i="13"/>
  <c r="G7" i="27"/>
  <c r="E17" i="13"/>
  <c r="E7" i="27"/>
  <c r="G30" i="12"/>
  <c r="H63" i="19"/>
  <c r="H64" i="19" s="1"/>
  <c r="M29" i="9"/>
  <c r="N30" i="9"/>
  <c r="O30" i="9"/>
  <c r="K29" i="9"/>
  <c r="K30" i="9"/>
  <c r="L29" i="9"/>
  <c r="L30" i="9"/>
  <c r="H14" i="10"/>
  <c r="F15" i="13" s="1"/>
  <c r="C14" i="14"/>
  <c r="C16" i="14" s="1"/>
  <c r="G20" i="13"/>
  <c r="E14" i="14"/>
  <c r="E16" i="14" s="1"/>
  <c r="D14" i="14"/>
  <c r="D16" i="14" s="1"/>
  <c r="G14" i="14"/>
  <c r="G16" i="14" s="1"/>
  <c r="F12" i="14"/>
  <c r="E12" i="14"/>
  <c r="F30" i="12"/>
  <c r="E17" i="12"/>
  <c r="F63" i="19" s="1"/>
  <c r="F64" i="19" s="1"/>
  <c r="E29" i="12"/>
  <c r="G12" i="14"/>
  <c r="H30" i="12"/>
  <c r="D30" i="12"/>
  <c r="C12" i="14"/>
  <c r="C22" i="13" l="1"/>
  <c r="E22" i="13"/>
  <c r="D22" i="13"/>
  <c r="G22" i="13"/>
  <c r="F17" i="13"/>
  <c r="F22" i="13" s="1"/>
  <c r="F7" i="27"/>
  <c r="F14" i="14"/>
  <c r="F16" i="14" s="1"/>
  <c r="F13" i="14" s="1"/>
  <c r="C13" i="14"/>
  <c r="D13" i="14"/>
  <c r="E13" i="14"/>
  <c r="E30" i="12"/>
  <c r="D12" i="14"/>
  <c r="K21" i="9"/>
  <c r="L15" i="9" s="1"/>
  <c r="K32" i="9"/>
  <c r="G13" i="14" l="1"/>
  <c r="D18" i="12"/>
  <c r="D20" i="12" s="1"/>
  <c r="D22" i="12" s="1"/>
  <c r="D23" i="12" s="1"/>
  <c r="K33" i="9"/>
  <c r="K34" i="9" s="1"/>
  <c r="C12" i="13" s="1"/>
  <c r="L25" i="9"/>
  <c r="L32" i="9" s="1"/>
  <c r="L33" i="9" s="1"/>
  <c r="K37" i="9"/>
  <c r="L21" i="9"/>
  <c r="M15" i="9" s="1"/>
  <c r="C13" i="13" l="1"/>
  <c r="C6" i="27" s="1"/>
  <c r="C19" i="14"/>
  <c r="C20" i="14" s="1"/>
  <c r="L37" i="9"/>
  <c r="M21" i="9"/>
  <c r="N15" i="9" s="1"/>
  <c r="C17" i="14"/>
  <c r="C18" i="14" s="1"/>
  <c r="M25" i="9"/>
  <c r="M32" i="9" s="1"/>
  <c r="E18" i="12"/>
  <c r="E20" i="12" s="1"/>
  <c r="E22" i="12" s="1"/>
  <c r="C21" i="14" l="1"/>
  <c r="E65" i="19" s="1"/>
  <c r="C27" i="14"/>
  <c r="C34" i="14" s="1"/>
  <c r="M33" i="9"/>
  <c r="M34" i="9" s="1"/>
  <c r="E12" i="13" s="1"/>
  <c r="E13" i="13" s="1"/>
  <c r="E6" i="27" s="1"/>
  <c r="L34" i="9"/>
  <c r="D24" i="12"/>
  <c r="C17" i="27" s="1"/>
  <c r="E23" i="12"/>
  <c r="D17" i="14" s="1"/>
  <c r="D18" i="14" s="1"/>
  <c r="F18" i="12"/>
  <c r="F20" i="12" s="1"/>
  <c r="F22" i="12" s="1"/>
  <c r="N25" i="9"/>
  <c r="N32" i="9" s="1"/>
  <c r="M37" i="9"/>
  <c r="N21" i="9"/>
  <c r="D19" i="27" l="1"/>
  <c r="C20" i="27"/>
  <c r="D12" i="13"/>
  <c r="D13" i="13" s="1"/>
  <c r="D6" i="27" s="1"/>
  <c r="C30" i="14"/>
  <c r="G18" i="12"/>
  <c r="G20" i="12" s="1"/>
  <c r="G22" i="12" s="1"/>
  <c r="O25" i="9"/>
  <c r="O32" i="9" s="1"/>
  <c r="H18" i="12" s="1"/>
  <c r="H20" i="12" s="1"/>
  <c r="H22" i="12" s="1"/>
  <c r="F23" i="12"/>
  <c r="E17" i="14" s="1"/>
  <c r="E18" i="14" s="1"/>
  <c r="O15" i="9"/>
  <c r="O21" i="9" s="1"/>
  <c r="N37" i="9"/>
  <c r="N33" i="9"/>
  <c r="E24" i="12"/>
  <c r="D17" i="27" s="1"/>
  <c r="D20" i="27" l="1"/>
  <c r="D29" i="14"/>
  <c r="C11" i="27"/>
  <c r="C14" i="27" s="1"/>
  <c r="C23" i="27" s="1"/>
  <c r="E19" i="27"/>
  <c r="D19" i="14"/>
  <c r="D20" i="14" s="1"/>
  <c r="D21" i="14" s="1"/>
  <c r="F65" i="19" s="1"/>
  <c r="E19" i="14"/>
  <c r="E20" i="14" s="1"/>
  <c r="E21" i="14" s="1"/>
  <c r="G65" i="19" s="1"/>
  <c r="O33" i="9"/>
  <c r="N34" i="9"/>
  <c r="F12" i="13" s="1"/>
  <c r="F13" i="13" s="1"/>
  <c r="O37" i="9"/>
  <c r="G23" i="12"/>
  <c r="F17" i="14" s="1"/>
  <c r="F18" i="14" s="1"/>
  <c r="F24" i="12"/>
  <c r="E17" i="27" s="1"/>
  <c r="H23" i="12"/>
  <c r="G17" i="14" s="1"/>
  <c r="G18" i="14" s="1"/>
  <c r="O34" i="9" l="1"/>
  <c r="G12" i="13" s="1"/>
  <c r="G13" i="13" s="1"/>
  <c r="F19" i="14"/>
  <c r="F20" i="14" s="1"/>
  <c r="F21" i="14" s="1"/>
  <c r="H65" i="19" s="1"/>
  <c r="F6" i="27"/>
  <c r="E20" i="27"/>
  <c r="F19" i="27"/>
  <c r="E27" i="14"/>
  <c r="E34" i="14" s="1"/>
  <c r="D27" i="14"/>
  <c r="D34" i="14" s="1"/>
  <c r="G24" i="12"/>
  <c r="F17" i="27" s="1"/>
  <c r="H24" i="12"/>
  <c r="G17" i="27" s="1"/>
  <c r="G6" i="27" l="1"/>
  <c r="G19" i="14"/>
  <c r="G20" i="14" s="1"/>
  <c r="G21" i="14" s="1"/>
  <c r="I65" i="19" s="1"/>
  <c r="F27" i="14"/>
  <c r="F34" i="14" s="1"/>
  <c r="F20" i="27"/>
  <c r="G19" i="27"/>
  <c r="G20" i="27" s="1"/>
  <c r="D30" i="14"/>
  <c r="G27" i="14" l="1"/>
  <c r="G34" i="14" s="1"/>
  <c r="E29" i="14"/>
  <c r="E30" i="14" s="1"/>
  <c r="D11" i="27"/>
  <c r="D14" i="27" s="1"/>
  <c r="D23" i="27" s="1"/>
  <c r="G36" i="14" l="1"/>
  <c r="F29" i="14"/>
  <c r="F30" i="14" s="1"/>
  <c r="E11" i="27"/>
  <c r="E14" i="27" s="1"/>
  <c r="E23" i="27" s="1"/>
  <c r="G29" i="14" l="1"/>
  <c r="G30" i="14" s="1"/>
  <c r="G11" i="27" s="1"/>
  <c r="G14" i="27" s="1"/>
  <c r="G23" i="27" s="1"/>
  <c r="F11" i="27"/>
  <c r="F14" i="27" s="1"/>
  <c r="F23" i="27" s="1"/>
</calcChain>
</file>

<file path=xl/comments1.xml><?xml version="1.0" encoding="utf-8"?>
<comments xmlns="http://schemas.openxmlformats.org/spreadsheetml/2006/main">
  <authors>
    <author>Auteur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ASF: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1- Exemple Services: </t>
        </r>
        <r>
          <rPr>
            <sz val="9"/>
            <color indexed="81"/>
            <rFont val="Tahoma"/>
            <family val="2"/>
          </rPr>
          <t xml:space="preserve">Abonnement Classic/Premium, projet...
</t>
        </r>
        <r>
          <rPr>
            <b/>
            <sz val="9"/>
            <color indexed="81"/>
            <rFont val="Tahoma"/>
            <family val="2"/>
          </rPr>
          <t>2- Exemple Production:</t>
        </r>
        <r>
          <rPr>
            <sz val="9"/>
            <color indexed="81"/>
            <rFont val="Tahoma"/>
            <family val="2"/>
          </rPr>
          <t xml:space="preserve"> Machine, appareils, box, contenant, packs, location espace publicitaire...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ASF: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1- Exemple Services: </t>
        </r>
        <r>
          <rPr>
            <sz val="9"/>
            <color indexed="81"/>
            <rFont val="Tahoma"/>
            <family val="2"/>
          </rPr>
          <t xml:space="preserve">Abonnement Classic/Premium, projet...
</t>
        </r>
        <r>
          <rPr>
            <b/>
            <sz val="9"/>
            <color indexed="81"/>
            <rFont val="Tahoma"/>
            <family val="2"/>
          </rPr>
          <t>2- Exemple Production:</t>
        </r>
        <r>
          <rPr>
            <sz val="9"/>
            <color indexed="81"/>
            <rFont val="Tahoma"/>
            <family val="2"/>
          </rPr>
          <t xml:space="preserve"> Machine, appareils, box, contenant, packs, location espace publicitaire...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 xml:space="preserve">ASF: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Exemple:</t>
        </r>
        <r>
          <rPr>
            <sz val="9"/>
            <color indexed="81"/>
            <rFont val="Tahoma"/>
            <family val="2"/>
          </rPr>
          <t xml:space="preserve"> Ingénieur Travaux Public, Développeur Web, Commericial, Comptable…etc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E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Modifier valeur
</t>
        </r>
      </text>
    </comment>
  </commentList>
</comments>
</file>

<file path=xl/sharedStrings.xml><?xml version="1.0" encoding="utf-8"?>
<sst xmlns="http://schemas.openxmlformats.org/spreadsheetml/2006/main" count="925" uniqueCount="401">
  <si>
    <t>Désignation</t>
  </si>
  <si>
    <t>Unité</t>
  </si>
  <si>
    <t>Année de référence</t>
  </si>
  <si>
    <t>FY22</t>
  </si>
  <si>
    <t>FY23</t>
  </si>
  <si>
    <t>FY24</t>
  </si>
  <si>
    <t>FY25</t>
  </si>
  <si>
    <t>FY26</t>
  </si>
  <si>
    <t>FY27</t>
  </si>
  <si>
    <t>Taux de change</t>
  </si>
  <si>
    <t>Année début</t>
  </si>
  <si>
    <t>Taux de change - DA/€</t>
  </si>
  <si>
    <t>DA</t>
  </si>
  <si>
    <t>Inflation</t>
  </si>
  <si>
    <t>%</t>
  </si>
  <si>
    <t>Ramp up</t>
  </si>
  <si>
    <t>Evolution du CA</t>
  </si>
  <si>
    <t>Chiffre d'affaires</t>
  </si>
  <si>
    <t>Flag evolution CA</t>
  </si>
  <si>
    <t>Flag</t>
  </si>
  <si>
    <t>Volumes de production</t>
  </si>
  <si>
    <t>Produit 1</t>
  </si>
  <si>
    <t>Produit 2</t>
  </si>
  <si>
    <t>Produit 3</t>
  </si>
  <si>
    <t>Volumes de ventes</t>
  </si>
  <si>
    <t xml:space="preserve">  </t>
  </si>
  <si>
    <t>Coûts de production</t>
  </si>
  <si>
    <t>Achats consommés</t>
  </si>
  <si>
    <t>Total (en DA)</t>
  </si>
  <si>
    <t>Achats locaux</t>
  </si>
  <si>
    <t>S.total (en DA)</t>
  </si>
  <si>
    <t>MP 1</t>
  </si>
  <si>
    <t>DA/tonne</t>
  </si>
  <si>
    <t>MP 2</t>
  </si>
  <si>
    <t>MP3</t>
  </si>
  <si>
    <t>Autres MP</t>
  </si>
  <si>
    <t>Importations</t>
  </si>
  <si>
    <t>S.total (en €)</t>
  </si>
  <si>
    <t>€/tonne</t>
  </si>
  <si>
    <t>MP 3</t>
  </si>
  <si>
    <t>Autres consommations</t>
  </si>
  <si>
    <t>en % du CA</t>
  </si>
  <si>
    <t>Taux de pertes</t>
  </si>
  <si>
    <t>Coût de revient</t>
  </si>
  <si>
    <t>BISCUIT</t>
  </si>
  <si>
    <t>Chocolat</t>
  </si>
  <si>
    <t>Pate à tartiner</t>
  </si>
  <si>
    <t>€</t>
  </si>
  <si>
    <t>Services extérieurs et autres consommations</t>
  </si>
  <si>
    <t>Services</t>
  </si>
  <si>
    <t>Transports</t>
  </si>
  <si>
    <t>Locations</t>
  </si>
  <si>
    <t>Maintenance</t>
  </si>
  <si>
    <t>Assurances</t>
  </si>
  <si>
    <t>Marketing</t>
  </si>
  <si>
    <t>Charges du personnel</t>
  </si>
  <si>
    <t>Effectifs</t>
  </si>
  <si>
    <t>Cadres</t>
  </si>
  <si>
    <t>Directeur général</t>
  </si>
  <si>
    <t>#</t>
  </si>
  <si>
    <t>Directeurs</t>
  </si>
  <si>
    <t>Supports</t>
  </si>
  <si>
    <t>Production</t>
  </si>
  <si>
    <t>Technique</t>
  </si>
  <si>
    <t>Encadrement</t>
  </si>
  <si>
    <t>Total</t>
  </si>
  <si>
    <t>Salaire annuel moyen net</t>
  </si>
  <si>
    <t>DA/pers</t>
  </si>
  <si>
    <t>Evolution des salaires</t>
  </si>
  <si>
    <t>Evlolution annuelle des salaires</t>
  </si>
  <si>
    <t>Impositions et cotisations</t>
  </si>
  <si>
    <t>% du salaire net</t>
  </si>
  <si>
    <t xml:space="preserve"> Impôts et taxes </t>
  </si>
  <si>
    <t>TAP</t>
  </si>
  <si>
    <t>TVA</t>
  </si>
  <si>
    <t>Autres taxes</t>
  </si>
  <si>
    <t>IBS</t>
  </si>
  <si>
    <t>CAPEX</t>
  </si>
  <si>
    <t>Investissements</t>
  </si>
  <si>
    <t>Logiciels</t>
  </si>
  <si>
    <t>Année d'acquisition (Logiciels)</t>
  </si>
  <si>
    <t>Année</t>
  </si>
  <si>
    <t>Amortissement</t>
  </si>
  <si>
    <t xml:space="preserve">Outils informatiques </t>
  </si>
  <si>
    <t>Année d'acquisition (outils informatiques)</t>
  </si>
  <si>
    <t>Outils industriels</t>
  </si>
  <si>
    <t xml:space="preserve">Année d'acquisition (Outils industriels </t>
  </si>
  <si>
    <t>Aménagements</t>
  </si>
  <si>
    <t>Année d'acquisition (Aménagements)</t>
  </si>
  <si>
    <t xml:space="preserve">Autres acquisitions </t>
  </si>
  <si>
    <t xml:space="preserve">Année d'acquisition (Autres acquisitions) </t>
  </si>
  <si>
    <t xml:space="preserve">Capex de maintenance </t>
  </si>
  <si>
    <t>%  des capex</t>
  </si>
  <si>
    <t>BFR</t>
  </si>
  <si>
    <t>BFR d'exploitation</t>
  </si>
  <si>
    <t>Créances clients</t>
  </si>
  <si>
    <t>en J du CA</t>
  </si>
  <si>
    <t>Dettes fournisseurs</t>
  </si>
  <si>
    <t>en J d'achats</t>
  </si>
  <si>
    <t>Stocks</t>
  </si>
  <si>
    <t>en J de conso. Matière</t>
  </si>
  <si>
    <t>BFR Hors exploitation</t>
  </si>
  <si>
    <t>Autres actifs courants</t>
  </si>
  <si>
    <t>Autres passifs courants</t>
  </si>
  <si>
    <t>Financement</t>
  </si>
  <si>
    <t>Montant</t>
  </si>
  <si>
    <t>DZD</t>
  </si>
  <si>
    <t>Durée</t>
  </si>
  <si>
    <t>Années</t>
  </si>
  <si>
    <t>Taux d'intérêt</t>
  </si>
  <si>
    <t>Date</t>
  </si>
  <si>
    <t>Capital social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</si>
  <si>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</si>
  <si>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Augmentation de capital</t>
  </si>
  <si>
    <t xml:space="preserve">Chiffre d'affaires </t>
  </si>
  <si>
    <t>Masse salariale</t>
  </si>
  <si>
    <t>Valeur brute</t>
  </si>
  <si>
    <t>Début de période</t>
  </si>
  <si>
    <t>Fin de Période</t>
  </si>
  <si>
    <t>Dépréciation</t>
  </si>
  <si>
    <t>Fin de période</t>
  </si>
  <si>
    <t>Immobilisations - Valeur comptable nette</t>
  </si>
  <si>
    <t xml:space="preserve">Clients </t>
  </si>
  <si>
    <t>Clients en jours de CA</t>
  </si>
  <si>
    <t>Clients</t>
  </si>
  <si>
    <t>Fournisseurs</t>
  </si>
  <si>
    <t>Consommation matières</t>
  </si>
  <si>
    <t xml:space="preserve">Achats </t>
  </si>
  <si>
    <t>Fournisseurs en jours d'achats</t>
  </si>
  <si>
    <t>Stocks de MP en jours d'achats consommés HT</t>
  </si>
  <si>
    <t>Marge brute</t>
  </si>
  <si>
    <t>Salaires et charges sociales</t>
  </si>
  <si>
    <t>EBITDA</t>
  </si>
  <si>
    <t>Amortissements et provisions</t>
  </si>
  <si>
    <t>Reprise sur provisions</t>
  </si>
  <si>
    <t>EBIT</t>
  </si>
  <si>
    <t>Charges financières</t>
  </si>
  <si>
    <t>Résultat avant impôts</t>
  </si>
  <si>
    <t>Impôts sur les sociétés</t>
  </si>
  <si>
    <t>Résultat net</t>
  </si>
  <si>
    <t>Evolution du chiffre d'affaires</t>
  </si>
  <si>
    <t>Bilan</t>
  </si>
  <si>
    <t>Immobilisations</t>
  </si>
  <si>
    <t>Actif immobilisé</t>
  </si>
  <si>
    <t>Stock</t>
  </si>
  <si>
    <t>Total passifs courants</t>
  </si>
  <si>
    <t>Variation de BFR</t>
  </si>
  <si>
    <t>BFR hors exploitation</t>
  </si>
  <si>
    <t xml:space="preserve">BFR </t>
  </si>
  <si>
    <t>Flux de trésorerie provenant de l'exploitation</t>
  </si>
  <si>
    <t>CAPEX (Investissements)</t>
  </si>
  <si>
    <t>Flux de trésorerie provenant de l'investissement</t>
  </si>
  <si>
    <t>Emprunt bancaire</t>
  </si>
  <si>
    <t>Apport en capital</t>
  </si>
  <si>
    <t>Dividendes</t>
  </si>
  <si>
    <t>Flux de trésorerie provenant du financement</t>
  </si>
  <si>
    <t>Net Cash flow</t>
  </si>
  <si>
    <t>Solde initial</t>
  </si>
  <si>
    <t>Solde final</t>
  </si>
  <si>
    <t>Tx de marge brute</t>
  </si>
  <si>
    <t>Tx d'EBITDA</t>
  </si>
  <si>
    <t>Net cash flows actualisés</t>
  </si>
  <si>
    <t xml:space="preserve">Période </t>
  </si>
  <si>
    <t>NPV</t>
  </si>
  <si>
    <t>Valeur terminale</t>
  </si>
  <si>
    <t>Terminal growth rate</t>
  </si>
  <si>
    <t>Tx d'actualisation</t>
  </si>
  <si>
    <t>Actifs courants (hors tréso)</t>
  </si>
  <si>
    <t xml:space="preserve"> </t>
  </si>
  <si>
    <t>Prix unitaire</t>
  </si>
  <si>
    <t>Libellé</t>
  </si>
  <si>
    <t>⛪</t>
  </si>
  <si>
    <t>💰</t>
  </si>
  <si>
    <t>👥</t>
  </si>
  <si>
    <t>🛠</t>
  </si>
  <si>
    <t>Catégorie</t>
  </si>
  <si>
    <t>SYNTHESE</t>
  </si>
  <si>
    <t>Sous-Total (04)</t>
  </si>
  <si>
    <t>Sous-Total (03)</t>
  </si>
  <si>
    <t>Prestation</t>
  </si>
  <si>
    <t>Poste N°10</t>
  </si>
  <si>
    <t>Poste N°09</t>
  </si>
  <si>
    <t>Poste N°08</t>
  </si>
  <si>
    <t>Sous-Total (01)</t>
  </si>
  <si>
    <t>Poste N°07</t>
  </si>
  <si>
    <t>Poste N°06</t>
  </si>
  <si>
    <t>Poste N°05</t>
  </si>
  <si>
    <t>Poste N°04</t>
  </si>
  <si>
    <t>Poste N°03</t>
  </si>
  <si>
    <t>Poste N°02</t>
  </si>
  <si>
    <t>Poste N°01</t>
  </si>
  <si>
    <t>PERMANENTS</t>
  </si>
  <si>
    <t>EQUIPEMENTS DE PRODUCTION</t>
  </si>
  <si>
    <t>ETP</t>
  </si>
  <si>
    <t>MASSE SALARIALE</t>
  </si>
  <si>
    <t>INVESTISSEMENT</t>
  </si>
  <si>
    <t>Salaire imposable IRG</t>
  </si>
  <si>
    <t>Retenue Sécurité Sociale</t>
  </si>
  <si>
    <t>Progression:</t>
  </si>
  <si>
    <t>TOTAL:</t>
  </si>
  <si>
    <t>Sous-Total:</t>
  </si>
  <si>
    <t>Prix unitaire:</t>
  </si>
  <si>
    <t>Quantité:</t>
  </si>
  <si>
    <t>Désignation:</t>
  </si>
  <si>
    <t>Produit/Service N°05</t>
  </si>
  <si>
    <t>Année 05</t>
  </si>
  <si>
    <t>Année 04</t>
  </si>
  <si>
    <t>Année 03</t>
  </si>
  <si>
    <t>Année 02</t>
  </si>
  <si>
    <t>Année 01</t>
  </si>
  <si>
    <t>Mois 11</t>
  </si>
  <si>
    <t>Mois 10</t>
  </si>
  <si>
    <t>Mois 09</t>
  </si>
  <si>
    <t>Mois 08</t>
  </si>
  <si>
    <t>Mois 07</t>
  </si>
  <si>
    <t>Mois 06</t>
  </si>
  <si>
    <t>Mois 05</t>
  </si>
  <si>
    <t>Mois 04</t>
  </si>
  <si>
    <t>Mois 03</t>
  </si>
  <si>
    <t>Mois 02</t>
  </si>
  <si>
    <t>Mois 01</t>
  </si>
  <si>
    <t>Produit/Service N°04</t>
  </si>
  <si>
    <t>Produit/Service N°03</t>
  </si>
  <si>
    <t>Produit/Service N°02</t>
  </si>
  <si>
    <t>Produit/Service N°01</t>
  </si>
  <si>
    <t>Matériel N°30</t>
  </si>
  <si>
    <t>Matériel N°29</t>
  </si>
  <si>
    <t>Matériel N°28</t>
  </si>
  <si>
    <t>Matériel N°27</t>
  </si>
  <si>
    <t>Matériel N°26</t>
  </si>
  <si>
    <t>Matériel N°25</t>
  </si>
  <si>
    <t>Matériel N°24</t>
  </si>
  <si>
    <t>Matériel N°23</t>
  </si>
  <si>
    <t>Matériel N°22</t>
  </si>
  <si>
    <t>Matériel N°21</t>
  </si>
  <si>
    <t>Matériel N°20</t>
  </si>
  <si>
    <t>Matériel N°19</t>
  </si>
  <si>
    <t>Matériel N°18</t>
  </si>
  <si>
    <t>Matériel N°17</t>
  </si>
  <si>
    <t>Matériel N°16</t>
  </si>
  <si>
    <t>Matériel N°15</t>
  </si>
  <si>
    <t>Matériel N°14</t>
  </si>
  <si>
    <t>Matériel N°13</t>
  </si>
  <si>
    <t>Matériel N°12</t>
  </si>
  <si>
    <t>Matériel N°11</t>
  </si>
  <si>
    <t>Matériel N°10</t>
  </si>
  <si>
    <t>Matériel N°09</t>
  </si>
  <si>
    <t>Matériel N°08</t>
  </si>
  <si>
    <t>Matériel N°07</t>
  </si>
  <si>
    <t>Matériel N°06</t>
  </si>
  <si>
    <t>Matériel N°05</t>
  </si>
  <si>
    <t>Matériel N°04</t>
  </si>
  <si>
    <t>Matériel N°03</t>
  </si>
  <si>
    <t>Matériel N°02</t>
  </si>
  <si>
    <t>Matériel N°01</t>
  </si>
  <si>
    <t>Fonctionnalité du matériel</t>
  </si>
  <si>
    <t>Désignation du matériel</t>
  </si>
  <si>
    <t>Mois 12</t>
  </si>
  <si>
    <t>Achats directs</t>
  </si>
  <si>
    <t xml:space="preserve">Loyers </t>
  </si>
  <si>
    <t>Honoraires d’avocat</t>
  </si>
  <si>
    <t xml:space="preserve">Honoraires du Notaire </t>
  </si>
  <si>
    <t>Honoraires d’expert-comptable</t>
  </si>
  <si>
    <t>Honoraires Commissaire aux Comptes</t>
  </si>
  <si>
    <t>Frais du transit</t>
  </si>
  <si>
    <t>Frais télécom</t>
  </si>
  <si>
    <t>Frais Marketing</t>
  </si>
  <si>
    <t xml:space="preserve">IRG </t>
  </si>
  <si>
    <t>Charges externes</t>
  </si>
  <si>
    <t>Sous-traitance</t>
  </si>
  <si>
    <t>Achat directs</t>
  </si>
  <si>
    <t>CHARGES EXTERNES</t>
  </si>
  <si>
    <t>Sous-Total (2)</t>
  </si>
  <si>
    <t>investissement</t>
  </si>
  <si>
    <t>Total Période</t>
  </si>
  <si>
    <t>KPI Financiers</t>
  </si>
  <si>
    <t>CA</t>
  </si>
  <si>
    <t>FCF</t>
  </si>
  <si>
    <t>Free cash flow</t>
  </si>
  <si>
    <t>Capex</t>
  </si>
  <si>
    <t>% Amortissement</t>
  </si>
  <si>
    <t>DSO (délai de paiement clients)</t>
  </si>
  <si>
    <t>DSO (délai fournisseur)</t>
  </si>
  <si>
    <t>Sommaire</t>
  </si>
  <si>
    <t>A. Données à intégrer --&gt;</t>
  </si>
  <si>
    <t>B.2. TFT</t>
  </si>
  <si>
    <t>A.1. Investissement</t>
  </si>
  <si>
    <t>A.3. Achats directs</t>
  </si>
  <si>
    <t>A.4. Masse Salariale</t>
  </si>
  <si>
    <t>A.5. Charges  externes</t>
  </si>
  <si>
    <t>A.6. BFR</t>
  </si>
  <si>
    <t xml:space="preserve"> B. Etats financiers --&gt;</t>
  </si>
  <si>
    <t>B.1. P&amp;L</t>
  </si>
  <si>
    <t xml:space="preserve">C. Synthèse Financement </t>
  </si>
  <si>
    <t>B.3 Actif immo &amp; BFR</t>
  </si>
  <si>
    <t xml:space="preserve">Mettre le détail par nature de prestations/ produits </t>
  </si>
  <si>
    <t>Mettre les coûts variables directs nécessaires à la réalisation du chiffre d'affaires (hors personnel)</t>
  </si>
  <si>
    <t>Mettre le détail des autres couts (marketing, loyer, autres frais géneraux)</t>
  </si>
  <si>
    <t>Définir les hypothèses en matière de délai client (DSO), délai fournisseur (DPO) et couverture de stock (DIO)</t>
  </si>
  <si>
    <t>Données à compléter par le porteur de projet</t>
  </si>
  <si>
    <t>Backup</t>
  </si>
  <si>
    <t>Quels sont les drivers (leviers) du marché, quelle estimation faites-vous du marché ? Quel part de marché souhaitez-vous couvrir à horizon N+5 ?</t>
  </si>
  <si>
    <t xml:space="preserve">1. </t>
  </si>
  <si>
    <t xml:space="preserve">2. </t>
  </si>
  <si>
    <t xml:space="preserve">Coûts directs </t>
  </si>
  <si>
    <t xml:space="preserve">3. </t>
  </si>
  <si>
    <t>Commentaire startup</t>
  </si>
  <si>
    <t>Décrivez les différents postes necessaires à la réalisation  de l'activité ainsi que leur évolution</t>
  </si>
  <si>
    <t xml:space="preserve">4. </t>
  </si>
  <si>
    <t xml:space="preserve">Autres frais generaux </t>
  </si>
  <si>
    <t>5.</t>
  </si>
  <si>
    <t xml:space="preserve">Investissements </t>
  </si>
  <si>
    <t>Item</t>
  </si>
  <si>
    <t>Commentaires et explications</t>
  </si>
  <si>
    <t xml:space="preserve">Calculs automatiques - A ne pas modifier </t>
  </si>
  <si>
    <t xml:space="preserve">Décrire et commenter les differentes rubriques du BP </t>
  </si>
  <si>
    <t xml:space="preserve">Correspond aux détails des équipements necessaires à l'activité </t>
  </si>
  <si>
    <t>Mettre le détail par nature de poste ainsi que les ETP nécessaires (ETP = effectif temps plein)</t>
  </si>
  <si>
    <t>Quels sont les principaux autres couts fixes necessaires à votre actvité ?</t>
  </si>
  <si>
    <t xml:space="preserve">A.2. Chiffre d'Affaires </t>
  </si>
  <si>
    <t xml:space="preserve">Trésorerie </t>
  </si>
  <si>
    <t>Résultat de l'exercice</t>
  </si>
  <si>
    <t>Réserves légales</t>
  </si>
  <si>
    <t>Reports à nouveau</t>
  </si>
  <si>
    <t>Total capitaux propres</t>
  </si>
  <si>
    <t>Check</t>
  </si>
  <si>
    <t xml:space="preserve">Actif Net </t>
  </si>
  <si>
    <t>Energie/eau/gaz</t>
  </si>
  <si>
    <t>Frais de formation</t>
  </si>
  <si>
    <t>R&amp;D</t>
  </si>
  <si>
    <t>Divers fournitures</t>
  </si>
  <si>
    <t>Durée d'amortissement</t>
  </si>
  <si>
    <t>années</t>
  </si>
  <si>
    <t>B.4 Bilan</t>
  </si>
  <si>
    <t>Retour au sommaire</t>
  </si>
  <si>
    <t>Quels sont les coûts directs liés à votre activité ?  qui sont les principaux fournisseurs ? Ces intrants sont ils importés ou seront-ils achetés localement ?</t>
  </si>
  <si>
    <t>Autre 1</t>
  </si>
  <si>
    <t>Autre 2</t>
  </si>
  <si>
    <t>N-1 (historique)</t>
  </si>
  <si>
    <t>Historique (n-1)</t>
  </si>
  <si>
    <t>à intégrer ↓</t>
  </si>
  <si>
    <t>Prime Panier &amp; Transport</t>
  </si>
  <si>
    <t>Calcul automatique</t>
  </si>
  <si>
    <r>
      <t>Masse salariale chargée</t>
    </r>
    <r>
      <rPr>
        <b/>
        <u val="singleAccounting"/>
        <sz val="11"/>
        <color theme="0" tint="-0.14999847407452621"/>
        <rFont val="Calibri"/>
        <family val="2"/>
        <scheme val="minor"/>
      </rPr>
      <t xml:space="preserve"> (Calcul automatique)</t>
    </r>
  </si>
  <si>
    <t>Quels sont les principaux investissements necessaires à votre activité ? Quelle est leur évolution sur les 5 ans ?
Dans le cas d'équipements de production, décrivez les capacités de production des lignes de production et du taux d'utilisation à horizon N+5</t>
  </si>
  <si>
    <t>Salaire Base 
Mensuel</t>
  </si>
  <si>
    <t>Indemnité
Mensuel</t>
  </si>
  <si>
    <t>Salaire Net
Mensuel</t>
  </si>
  <si>
    <t>Salaire chargé Annuel</t>
  </si>
  <si>
    <t>Mensuel</t>
  </si>
  <si>
    <t>Poste N°11</t>
  </si>
  <si>
    <t>Poste N°12</t>
  </si>
  <si>
    <t>Poste N°13</t>
  </si>
  <si>
    <t>Poste N°14</t>
  </si>
  <si>
    <t>Poste N°15</t>
  </si>
  <si>
    <t>Poste N°16</t>
  </si>
  <si>
    <t>Poste N°17</t>
  </si>
  <si>
    <t>Poste N°18</t>
  </si>
  <si>
    <t>Poste N°19</t>
  </si>
  <si>
    <t>Poste N°20</t>
  </si>
  <si>
    <t>Poste N°21</t>
  </si>
  <si>
    <t>Poste N°22</t>
  </si>
  <si>
    <t>Poste N°23</t>
  </si>
  <si>
    <t>Poste N°24</t>
  </si>
  <si>
    <t>Poste N°25</t>
  </si>
  <si>
    <t>Poste N°26</t>
  </si>
  <si>
    <t>Poste N°27</t>
  </si>
  <si>
    <t>FY28</t>
  </si>
  <si>
    <t>Devloppeur</t>
  </si>
  <si>
    <t>ordinateur</t>
  </si>
  <si>
    <t>bureau</t>
  </si>
  <si>
    <t>tableau</t>
  </si>
  <si>
    <t>chaise</t>
  </si>
  <si>
    <t>Microscopes</t>
  </si>
  <si>
    <t>machine de stockage des matériaux</t>
  </si>
  <si>
    <t>les Agitateurs</t>
  </si>
  <si>
    <t>Machine de séchage</t>
  </si>
  <si>
    <t>imprimante</t>
  </si>
  <si>
    <t>boite en papier A4</t>
  </si>
  <si>
    <t>Machine de remplissage des capsules vides</t>
  </si>
  <si>
    <t>Boite de masques</t>
  </si>
  <si>
    <t>Boite de Gants</t>
  </si>
  <si>
    <t>Phmétre</t>
  </si>
  <si>
    <t>les blouses</t>
  </si>
  <si>
    <t>spectrophotometre</t>
  </si>
  <si>
    <t>machines de séparateurs</t>
  </si>
  <si>
    <t>Mélangeurs pour liquides et poudres</t>
  </si>
  <si>
    <t>Machine de distillation</t>
  </si>
  <si>
    <t>Hypochlorite de calcuim</t>
  </si>
  <si>
    <t xml:space="preserve">Matériaux d'encapsulation </t>
  </si>
  <si>
    <t>Réactifs et consommables</t>
  </si>
  <si>
    <t>Equipements et analyses</t>
  </si>
  <si>
    <t xml:space="preserve">Matérial de sécurité </t>
  </si>
  <si>
    <t>vente produit</t>
  </si>
  <si>
    <t>hypochlorite de calcuim</t>
  </si>
  <si>
    <t>1/ans</t>
  </si>
  <si>
    <t>matériaux d'encapsulation</t>
  </si>
  <si>
    <t xml:space="preserve">Réactifs et consommables </t>
  </si>
  <si>
    <t>3/ans</t>
  </si>
  <si>
    <t>Matérieles et sécurités</t>
  </si>
  <si>
    <t>Technicien de laboratoire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</si>
</sst>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_-* #,##0.00_-;\-* #,##0.00_-;_-* &quot;-&quot;??_-;_-@_-"/>
    <numFmt numFmtId="165" formatCode="_(* #,##0.0_);_(* \(#,##0.0\);_(* &quot; - &quot;_);_(* @_)"/>
    <numFmt numFmtId="166" formatCode="_(* #,##0_);_(* \(#,##0\);_(* &quot; - &quot;_);_(* @_)"/>
    <numFmt numFmtId="167" formatCode="_(* #,##0%_);_(* \(#,##0%\);_(* &quot; - &quot;_);_(* @_)"/>
    <numFmt numFmtId="168" formatCode="_(* #,##0.00_);_(* \(#,##0.00\);_(* &quot; - &quot;_);_(* @_)"/>
    <numFmt numFmtId="169" formatCode="_(* #,##0.0%_);_(* \(#,##0.0%\);_(* &quot; - &quot;_);_(* @_)"/>
    <numFmt numFmtId="170" formatCode="#,##0.0_);\(#,##0.0\)"/>
    <numFmt numFmtId="171" formatCode="0.0%"/>
  </numFmts>
  <fonts count="108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8"/>
      <color rgb="FFFFFFFF"/>
      <name val="Arial"/>
      <family val="2"/>
    </font>
    <font>
      <b/>
      <sz val="10"/>
      <color theme="1"/>
      <name val="Calibri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10"/>
      <color theme="1"/>
      <name val="Calibri Light"/>
      <family val="2"/>
      <scheme val="major"/>
    </font>
    <font>
      <b/>
      <u/>
      <sz val="8"/>
      <color theme="4"/>
      <name val="Arial"/>
      <family val="2"/>
    </font>
    <font>
      <b/>
      <sz val="10"/>
      <name val="Calibri Light"/>
      <family val="2"/>
      <scheme val="major"/>
    </font>
    <font>
      <sz val="11"/>
      <color indexed="8"/>
      <name val="Calibri"/>
      <family val="2"/>
    </font>
    <font>
      <sz val="10"/>
      <name val="Calibri Light"/>
      <family val="2"/>
      <scheme val="major"/>
    </font>
    <font>
      <b/>
      <sz val="8"/>
      <name val="Arial"/>
      <family val="2"/>
    </font>
    <font>
      <i/>
      <sz val="8"/>
      <color rgb="FFFF0000"/>
      <name val="Arial"/>
      <family val="2"/>
    </font>
    <font>
      <sz val="10"/>
      <color indexed="1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9"/>
      <color rgb="FF000000"/>
      <name val="Verdana"/>
      <family val="2"/>
    </font>
    <font>
      <b/>
      <sz val="9"/>
      <color rgb="FFFFFFFF"/>
      <name val="Arial"/>
      <family val="2"/>
    </font>
    <font>
      <sz val="8"/>
      <color theme="4"/>
      <name val="Arial"/>
      <family val="2"/>
    </font>
    <font>
      <i/>
      <sz val="8"/>
      <color theme="4"/>
      <name val="Arial"/>
      <family val="2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i/>
      <sz val="9"/>
      <color theme="3" tint="-0.24994659260841701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4"/>
      <name val="Arial"/>
      <family val="2"/>
    </font>
    <font>
      <sz val="1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0070C0"/>
      <name val="Segoe UI Emoji"/>
      <family val="2"/>
    </font>
    <font>
      <sz val="12"/>
      <color rgb="FF0070C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.5"/>
      <color theme="0" tint="-0.49998474074526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 tint="-0.499984740745262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4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rgb="FF4DA1A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4DA1A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theme="6"/>
      <name val="Arial"/>
      <family val="2"/>
    </font>
    <font>
      <u/>
      <sz val="16"/>
      <color theme="10"/>
      <name val="Calibri"/>
      <family val="2"/>
      <scheme val="minor"/>
    </font>
    <font>
      <b/>
      <sz val="10"/>
      <color rgb="FF4DA1A3"/>
      <name val="Arial"/>
      <family val="2"/>
    </font>
    <font>
      <b/>
      <sz val="10"/>
      <color theme="0" tint="-0.499984740745262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 tint="-0.499984740745262"/>
      <name val="Arial"/>
      <family val="2"/>
    </font>
    <font>
      <b/>
      <u val="singleAccounting"/>
      <sz val="11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u val="singleAccounting"/>
      <sz val="11"/>
      <color theme="0" tint="-0.1499984740745262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u val="singleAccounting"/>
      <sz val="11"/>
      <color rgb="FFFF0000"/>
      <name val="Calibri"/>
      <family val="2"/>
    </font>
    <font>
      <b/>
      <u val="singleAccounting"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59999389629810485"/>
        <bgColor indexed="64"/>
      </patternFill>
    </fill>
    <fill>
      <patternFill patternType="solid">
        <fgColor rgb="FFFDFD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000000"/>
      </patternFill>
    </fill>
    <fill>
      <patternFill patternType="lightUp">
        <fgColor theme="0"/>
        <bgColor theme="0" tint="-4.9989318521683403E-2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AF3FE"/>
        <bgColor indexed="64"/>
      </patternFill>
    </fill>
    <fill>
      <patternFill patternType="lightTrellis">
        <fgColor theme="4" tint="0.79998168889431442"/>
        <bgColor indexed="65"/>
      </patternFill>
    </fill>
    <fill>
      <patternFill patternType="gray0625">
        <fgColor theme="0" tint="-4.9989318521683403E-2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lightTrellis">
        <fgColor theme="4" tint="0.79998168889431442"/>
        <bgColor theme="0" tint="-0.49998474074526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86BC25"/>
      </left>
      <right/>
      <top style="thin">
        <color rgb="FF86BC25"/>
      </top>
      <bottom style="thin">
        <color rgb="FF86BC25"/>
      </bottom>
      <diagonal/>
    </border>
    <border>
      <left/>
      <right/>
      <top style="thin">
        <color rgb="FF86BC25"/>
      </top>
      <bottom style="thin">
        <color rgb="FF86BC2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theme="0" tint="-0.249977111117893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/>
      <bottom style="double">
        <color theme="0" tint="-0.249977111117893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dotted">
        <color theme="0" tint="-0.499984740745262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/>
      <bottom style="dotted">
        <color rgb="FF00B0F0"/>
      </bottom>
      <diagonal/>
    </border>
    <border>
      <left/>
      <right/>
      <top/>
      <bottom style="double">
        <color theme="0"/>
      </bottom>
      <diagonal/>
    </border>
    <border>
      <left/>
      <right/>
      <top style="medium">
        <color rgb="FF8AF3FE"/>
      </top>
      <bottom style="medium">
        <color rgb="FF8AF3FE"/>
      </bottom>
      <diagonal/>
    </border>
    <border>
      <left/>
      <right/>
      <top/>
      <bottom style="medium">
        <color rgb="FF8AF3FE"/>
      </bottom>
      <diagonal/>
    </border>
    <border>
      <left/>
      <right style="medium">
        <color rgb="FF0070C0"/>
      </right>
      <top style="dotted">
        <color theme="0" tint="-0.499984740745262"/>
      </top>
      <bottom style="medium">
        <color rgb="FF0070C0"/>
      </bottom>
      <diagonal/>
    </border>
    <border>
      <left/>
      <right/>
      <top style="thin">
        <color theme="4"/>
      </top>
      <bottom style="dotted">
        <color rgb="FF00B0F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 style="dotted">
        <color theme="5"/>
      </left>
      <right/>
      <top style="dotted">
        <color theme="5"/>
      </top>
      <bottom/>
      <diagonal/>
    </border>
    <border>
      <left/>
      <right style="dotted">
        <color theme="5"/>
      </right>
      <top style="dotted">
        <color theme="5"/>
      </top>
      <bottom/>
      <diagonal/>
    </border>
    <border>
      <left style="dotted">
        <color theme="5"/>
      </left>
      <right/>
      <top/>
      <bottom style="dotted">
        <color theme="5"/>
      </bottom>
      <diagonal/>
    </border>
    <border>
      <left/>
      <right style="dotted">
        <color theme="5"/>
      </right>
      <top/>
      <bottom style="dotted">
        <color theme="5"/>
      </bottom>
      <diagonal/>
    </border>
    <border>
      <left style="dotted">
        <color theme="5"/>
      </left>
      <right style="dotted">
        <color theme="5"/>
      </right>
      <top style="dotted">
        <color theme="5"/>
      </top>
      <bottom/>
      <diagonal/>
    </border>
    <border>
      <left style="dotted">
        <color theme="5"/>
      </left>
      <right style="dotted">
        <color theme="5"/>
      </right>
      <top/>
      <bottom style="dotted">
        <color theme="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</borders>
  <cellStyleXfs count="18">
    <xf numFmtId="0" fontId="0" fillId="0" borderId="0"/>
    <xf numFmtId="0" fontId="7" fillId="0" borderId="0"/>
    <xf numFmtId="0" fontId="9" fillId="0" borderId="0"/>
    <xf numFmtId="0" fontId="7" fillId="0" borderId="0"/>
    <xf numFmtId="9" fontId="25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40" fillId="0" borderId="11" applyNumberFormat="0" applyFill="0" applyAlignment="0" applyProtection="0"/>
    <xf numFmtId="0" fontId="42" fillId="13" borderId="13">
      <alignment vertical="center"/>
    </xf>
    <xf numFmtId="0" fontId="9" fillId="0" borderId="0"/>
    <xf numFmtId="0" fontId="7" fillId="0" borderId="0"/>
    <xf numFmtId="9" fontId="4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4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74">
    <xf numFmtId="0" fontId="0" fillId="0" borderId="0" xfId="0"/>
    <xf numFmtId="37" fontId="8" fillId="0" borderId="0" xfId="1" applyNumberFormat="1" applyFont="1" applyAlignment="1">
      <alignment horizontal="left" vertical="center"/>
    </xf>
    <xf numFmtId="0" fontId="10" fillId="0" borderId="0" xfId="2" applyFont="1" applyAlignment="1">
      <alignment horizontal="right" vertical="center"/>
    </xf>
    <xf numFmtId="0" fontId="11" fillId="0" borderId="0" xfId="2" applyFont="1"/>
    <xf numFmtId="165" fontId="10" fillId="0" borderId="0" xfId="2" applyNumberFormat="1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3" fontId="12" fillId="0" borderId="0" xfId="3" applyNumberFormat="1" applyFont="1" applyAlignment="1">
      <alignment horizontal="center"/>
    </xf>
    <xf numFmtId="165" fontId="13" fillId="0" borderId="0" xfId="3" applyNumberFormat="1" applyFont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0" fontId="14" fillId="2" borderId="0" xfId="3" applyFont="1" applyFill="1" applyAlignment="1">
      <alignment horizontal="right" vertical="center"/>
    </xf>
    <xf numFmtId="3" fontId="14" fillId="2" borderId="0" xfId="3" applyNumberFormat="1" applyFont="1" applyFill="1" applyAlignment="1">
      <alignment horizontal="right" vertical="center"/>
    </xf>
    <xf numFmtId="3" fontId="14" fillId="2" borderId="0" xfId="3" applyNumberFormat="1" applyFont="1" applyFill="1" applyAlignment="1">
      <alignment horizontal="right" vertical="center" wrapText="1"/>
    </xf>
    <xf numFmtId="3" fontId="14" fillId="0" borderId="0" xfId="3" applyNumberFormat="1" applyFont="1" applyAlignment="1">
      <alignment horizontal="right" vertical="center" wrapText="1"/>
    </xf>
    <xf numFmtId="165" fontId="15" fillId="3" borderId="0" xfId="3" applyNumberFormat="1" applyFont="1" applyFill="1" applyAlignment="1">
      <alignment horizontal="left" vertical="center"/>
    </xf>
    <xf numFmtId="9" fontId="11" fillId="0" borderId="0" xfId="2" applyNumberFormat="1" applyFont="1"/>
    <xf numFmtId="3" fontId="16" fillId="0" borderId="0" xfId="3" applyNumberFormat="1" applyFont="1" applyAlignment="1">
      <alignment horizontal="center"/>
    </xf>
    <xf numFmtId="14" fontId="8" fillId="4" borderId="0" xfId="3" applyNumberFormat="1" applyFont="1" applyFill="1" applyAlignment="1">
      <alignment horizontal="right" vertical="center"/>
    </xf>
    <xf numFmtId="0" fontId="17" fillId="5" borderId="0" xfId="1" applyFont="1" applyFill="1" applyAlignment="1">
      <alignment horizontal="left" vertical="center"/>
    </xf>
    <xf numFmtId="0" fontId="10" fillId="5" borderId="0" xfId="1" applyFont="1" applyFill="1" applyAlignment="1">
      <alignment horizontal="right" vertical="center"/>
    </xf>
    <xf numFmtId="3" fontId="18" fillId="5" borderId="0" xfId="3" applyNumberFormat="1" applyFont="1" applyFill="1" applyAlignment="1">
      <alignment horizontal="center"/>
    </xf>
    <xf numFmtId="3" fontId="16" fillId="5" borderId="0" xfId="3" applyNumberFormat="1" applyFont="1" applyFill="1" applyAlignment="1">
      <alignment horizontal="center"/>
    </xf>
    <xf numFmtId="165" fontId="8" fillId="5" borderId="0" xfId="3" applyNumberFormat="1" applyFont="1" applyFill="1" applyAlignment="1">
      <alignment horizontal="left" vertical="center"/>
    </xf>
    <xf numFmtId="3" fontId="19" fillId="0" borderId="0" xfId="3" applyNumberFormat="1" applyFont="1" applyAlignment="1">
      <alignment horizontal="center"/>
    </xf>
    <xf numFmtId="165" fontId="15" fillId="0" borderId="0" xfId="3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6" fontId="13" fillId="4" borderId="0" xfId="2" applyNumberFormat="1" applyFont="1" applyFill="1" applyAlignment="1">
      <alignment horizontal="left" vertical="center"/>
    </xf>
    <xf numFmtId="166" fontId="13" fillId="0" borderId="0" xfId="2" applyNumberFormat="1" applyFont="1" applyAlignment="1">
      <alignment horizontal="left" vertical="center"/>
    </xf>
    <xf numFmtId="166" fontId="13" fillId="6" borderId="0" xfId="2" applyNumberFormat="1" applyFont="1" applyFill="1" applyAlignment="1">
      <alignment horizontal="left" vertical="center"/>
    </xf>
    <xf numFmtId="165" fontId="13" fillId="4" borderId="0" xfId="2" applyNumberFormat="1" applyFont="1" applyFill="1" applyAlignment="1">
      <alignment horizontal="left" vertical="center"/>
    </xf>
    <xf numFmtId="167" fontId="20" fillId="4" borderId="0" xfId="2" applyNumberFormat="1" applyFont="1" applyFill="1" applyAlignment="1">
      <alignment horizontal="left" vertical="center"/>
    </xf>
    <xf numFmtId="167" fontId="20" fillId="0" borderId="0" xfId="2" applyNumberFormat="1" applyFont="1" applyAlignment="1">
      <alignment horizontal="left" vertical="center"/>
    </xf>
    <xf numFmtId="167" fontId="20" fillId="6" borderId="0" xfId="2" applyNumberFormat="1" applyFont="1" applyFill="1" applyAlignment="1">
      <alignment horizontal="left" vertical="center"/>
    </xf>
    <xf numFmtId="166" fontId="11" fillId="0" borderId="0" xfId="2" applyNumberFormat="1" applyFont="1"/>
    <xf numFmtId="166" fontId="10" fillId="0" borderId="0" xfId="2" applyNumberFormat="1" applyFont="1" applyAlignment="1">
      <alignment horizontal="left" vertical="center"/>
    </xf>
    <xf numFmtId="167" fontId="21" fillId="0" borderId="0" xfId="2" applyNumberFormat="1" applyFont="1" applyAlignment="1">
      <alignment horizontal="left" vertical="center"/>
    </xf>
    <xf numFmtId="0" fontId="10" fillId="7" borderId="0" xfId="3" applyFont="1" applyFill="1" applyAlignment="1">
      <alignment horizontal="left" vertical="center" indent="1"/>
    </xf>
    <xf numFmtId="0" fontId="10" fillId="7" borderId="0" xfId="3" applyFont="1" applyFill="1" applyAlignment="1">
      <alignment horizontal="right" vertical="center"/>
    </xf>
    <xf numFmtId="3" fontId="22" fillId="7" borderId="0" xfId="3" applyNumberFormat="1" applyFont="1" applyFill="1" applyAlignment="1">
      <alignment horizontal="center"/>
    </xf>
    <xf numFmtId="165" fontId="10" fillId="7" borderId="0" xfId="3" applyNumberFormat="1" applyFont="1" applyFill="1" applyAlignment="1">
      <alignment horizontal="left" vertical="center"/>
    </xf>
    <xf numFmtId="0" fontId="11" fillId="7" borderId="0" xfId="2" applyFont="1" applyFill="1"/>
    <xf numFmtId="168" fontId="10" fillId="7" borderId="0" xfId="3" applyNumberFormat="1" applyFont="1" applyFill="1" applyAlignment="1">
      <alignment horizontal="left" vertical="center"/>
    </xf>
    <xf numFmtId="0" fontId="23" fillId="0" borderId="0" xfId="3" applyFont="1" applyAlignment="1">
      <alignment vertical="center"/>
    </xf>
    <xf numFmtId="0" fontId="10" fillId="0" borderId="0" xfId="3" applyFont="1" applyAlignment="1">
      <alignment horizontal="left" vertical="center" indent="1"/>
    </xf>
    <xf numFmtId="3" fontId="22" fillId="0" borderId="0" xfId="3" applyNumberFormat="1" applyFont="1" applyAlignment="1">
      <alignment horizontal="center"/>
    </xf>
    <xf numFmtId="167" fontId="21" fillId="7" borderId="0" xfId="3" applyNumberFormat="1" applyFont="1" applyFill="1" applyAlignment="1">
      <alignment horizontal="left" vertical="center"/>
    </xf>
    <xf numFmtId="0" fontId="8" fillId="0" borderId="0" xfId="3" applyFont="1" applyAlignment="1">
      <alignment horizontal="right" vertical="center"/>
    </xf>
    <xf numFmtId="3" fontId="24" fillId="0" borderId="0" xfId="3" applyNumberFormat="1" applyFont="1" applyAlignment="1">
      <alignment horizontal="center"/>
    </xf>
    <xf numFmtId="166" fontId="13" fillId="0" borderId="0" xfId="3" applyNumberFormat="1" applyFont="1" applyAlignment="1">
      <alignment horizontal="left" vertical="center"/>
    </xf>
    <xf numFmtId="166" fontId="13" fillId="0" borderId="0" xfId="4" applyNumberFormat="1" applyFont="1" applyFill="1" applyBorder="1" applyAlignment="1">
      <alignment horizontal="left" vertical="center"/>
    </xf>
    <xf numFmtId="0" fontId="10" fillId="8" borderId="0" xfId="3" applyFont="1" applyFill="1" applyAlignment="1">
      <alignment horizontal="right" vertical="center"/>
    </xf>
    <xf numFmtId="3" fontId="10" fillId="0" borderId="0" xfId="3" applyNumberFormat="1" applyFont="1" applyAlignment="1">
      <alignment horizontal="left" vertical="center"/>
    </xf>
    <xf numFmtId="3" fontId="26" fillId="0" borderId="0" xfId="3" applyNumberFormat="1" applyFont="1" applyAlignment="1">
      <alignment horizontal="center"/>
    </xf>
    <xf numFmtId="165" fontId="10" fillId="0" borderId="0" xfId="4" applyNumberFormat="1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165" fontId="27" fillId="0" borderId="0" xfId="3" applyNumberFormat="1" applyFont="1" applyAlignment="1">
      <alignment horizontal="left" vertical="center"/>
    </xf>
    <xf numFmtId="165" fontId="13" fillId="0" borderId="0" xfId="5" applyNumberFormat="1" applyFont="1" applyFill="1" applyBorder="1" applyAlignment="1">
      <alignment horizontal="left" vertical="center"/>
    </xf>
    <xf numFmtId="0" fontId="8" fillId="0" borderId="0" xfId="3" applyFont="1" applyAlignment="1">
      <alignment horizontal="left" vertical="center" indent="1"/>
    </xf>
    <xf numFmtId="0" fontId="8" fillId="8" borderId="0" xfId="3" applyFont="1" applyFill="1" applyAlignment="1">
      <alignment horizontal="right" vertical="center"/>
    </xf>
    <xf numFmtId="169" fontId="20" fillId="4" borderId="0" xfId="2" applyNumberFormat="1" applyFont="1" applyFill="1" applyAlignment="1">
      <alignment horizontal="left" vertical="center"/>
    </xf>
    <xf numFmtId="165" fontId="27" fillId="0" borderId="0" xfId="2" applyNumberFormat="1" applyFont="1" applyAlignment="1">
      <alignment horizontal="left" vertical="center"/>
    </xf>
    <xf numFmtId="166" fontId="27" fillId="6" borderId="0" xfId="2" applyNumberFormat="1" applyFont="1" applyFill="1" applyAlignment="1">
      <alignment horizontal="left" vertical="center"/>
    </xf>
    <xf numFmtId="0" fontId="8" fillId="0" borderId="0" xfId="3" applyFont="1" applyAlignment="1">
      <alignment horizontal="left" vertical="center" indent="2"/>
    </xf>
    <xf numFmtId="165" fontId="13" fillId="0" borderId="0" xfId="2" applyNumberFormat="1" applyFont="1" applyAlignment="1">
      <alignment horizontal="left" vertical="center"/>
    </xf>
    <xf numFmtId="0" fontId="10" fillId="0" borderId="0" xfId="3" applyFont="1" applyAlignment="1">
      <alignment horizontal="left" vertical="center" indent="3"/>
    </xf>
    <xf numFmtId="169" fontId="20" fillId="0" borderId="0" xfId="2" applyNumberFormat="1" applyFont="1" applyAlignment="1">
      <alignment horizontal="left" vertical="center"/>
    </xf>
    <xf numFmtId="168" fontId="13" fillId="0" borderId="0" xfId="2" applyNumberFormat="1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169" fontId="20" fillId="6" borderId="0" xfId="2" applyNumberFormat="1" applyFont="1" applyFill="1" applyAlignment="1">
      <alignment horizontal="left" vertical="center"/>
    </xf>
    <xf numFmtId="166" fontId="13" fillId="9" borderId="0" xfId="2" applyNumberFormat="1" applyFont="1" applyFill="1" applyAlignment="1">
      <alignment horizontal="left" vertical="center"/>
    </xf>
    <xf numFmtId="168" fontId="13" fillId="9" borderId="0" xfId="2" applyNumberFormat="1" applyFont="1" applyFill="1" applyAlignment="1">
      <alignment horizontal="left" vertical="center"/>
    </xf>
    <xf numFmtId="167" fontId="20" fillId="0" borderId="0" xfId="3" applyNumberFormat="1" applyFont="1" applyAlignment="1">
      <alignment horizontal="left" vertical="center"/>
    </xf>
    <xf numFmtId="3" fontId="10" fillId="0" borderId="0" xfId="3" applyNumberFormat="1" applyFont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166" fontId="27" fillId="4" borderId="0" xfId="2" applyNumberFormat="1" applyFont="1" applyFill="1" applyAlignment="1">
      <alignment horizontal="left" vertical="center"/>
    </xf>
    <xf numFmtId="0" fontId="9" fillId="0" borderId="0" xfId="2"/>
    <xf numFmtId="3" fontId="24" fillId="0" borderId="1" xfId="3" applyNumberFormat="1" applyFont="1" applyBorder="1" applyAlignment="1">
      <alignment horizontal="center"/>
    </xf>
    <xf numFmtId="166" fontId="27" fillId="0" borderId="0" xfId="2" applyNumberFormat="1" applyFont="1" applyAlignment="1">
      <alignment horizontal="left" vertical="center"/>
    </xf>
    <xf numFmtId="165" fontId="13" fillId="0" borderId="0" xfId="4" applyNumberFormat="1" applyFont="1" applyFill="1" applyBorder="1" applyAlignment="1">
      <alignment horizontal="left" vertical="center"/>
    </xf>
    <xf numFmtId="3" fontId="26" fillId="0" borderId="0" xfId="4" applyNumberFormat="1" applyFont="1" applyFill="1" applyBorder="1" applyAlignment="1">
      <alignment horizontal="center"/>
    </xf>
    <xf numFmtId="3" fontId="26" fillId="0" borderId="0" xfId="4" applyNumberFormat="1" applyFont="1" applyFill="1" applyAlignment="1">
      <alignment horizontal="center"/>
    </xf>
    <xf numFmtId="167" fontId="20" fillId="0" borderId="0" xfId="4" applyNumberFormat="1" applyFont="1" applyFill="1" applyBorder="1" applyAlignment="1">
      <alignment horizontal="left" vertical="center"/>
    </xf>
    <xf numFmtId="169" fontId="28" fillId="6" borderId="0" xfId="2" applyNumberFormat="1" applyFont="1" applyFill="1" applyAlignment="1">
      <alignment horizontal="left" vertical="center"/>
    </xf>
    <xf numFmtId="3" fontId="22" fillId="0" borderId="0" xfId="6" applyNumberFormat="1" applyFont="1" applyFill="1" applyBorder="1" applyAlignment="1">
      <alignment horizontal="center"/>
    </xf>
    <xf numFmtId="0" fontId="24" fillId="0" borderId="0" xfId="3" applyFont="1" applyAlignment="1">
      <alignment horizontal="center"/>
    </xf>
    <xf numFmtId="3" fontId="29" fillId="0" borderId="0" xfId="3" applyNumberFormat="1" applyFont="1" applyAlignment="1">
      <alignment horizontal="center"/>
    </xf>
    <xf numFmtId="165" fontId="13" fillId="6" borderId="0" xfId="2" applyNumberFormat="1" applyFont="1" applyFill="1" applyAlignment="1">
      <alignment horizontal="left" vertical="center"/>
    </xf>
    <xf numFmtId="165" fontId="10" fillId="0" borderId="0" xfId="6" applyNumberFormat="1" applyFont="1" applyFill="1" applyBorder="1" applyAlignment="1">
      <alignment horizontal="left" vertical="center"/>
    </xf>
    <xf numFmtId="37" fontId="30" fillId="0" borderId="0" xfId="1" applyNumberFormat="1" applyFont="1"/>
    <xf numFmtId="0" fontId="31" fillId="0" borderId="0" xfId="1" applyFont="1" applyAlignment="1">
      <alignment horizontal="right"/>
    </xf>
    <xf numFmtId="0" fontId="31" fillId="0" borderId="0" xfId="1" applyFont="1"/>
    <xf numFmtId="0" fontId="27" fillId="10" borderId="0" xfId="2" applyFont="1" applyFill="1" applyAlignment="1">
      <alignment horizontal="left" vertical="center"/>
    </xf>
    <xf numFmtId="0" fontId="9" fillId="10" borderId="0" xfId="2" applyFill="1"/>
    <xf numFmtId="0" fontId="13" fillId="0" borderId="0" xfId="2" applyFont="1" applyAlignment="1">
      <alignment horizontal="left" vertical="center"/>
    </xf>
    <xf numFmtId="0" fontId="32" fillId="0" borderId="0" xfId="2" applyFont="1"/>
    <xf numFmtId="0" fontId="7" fillId="0" borderId="0" xfId="1"/>
    <xf numFmtId="0" fontId="33" fillId="0" borderId="0" xfId="1" applyFont="1" applyAlignment="1">
      <alignment horizontal="left" vertical="center"/>
    </xf>
    <xf numFmtId="166" fontId="33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66" fontId="13" fillId="0" borderId="0" xfId="1" applyNumberFormat="1" applyFont="1" applyAlignment="1">
      <alignment horizontal="left" vertical="center"/>
    </xf>
    <xf numFmtId="0" fontId="34" fillId="0" borderId="0" xfId="1" applyFont="1" applyAlignment="1">
      <alignment vertical="center"/>
    </xf>
    <xf numFmtId="0" fontId="35" fillId="11" borderId="0" xfId="1" applyFont="1" applyFill="1" applyAlignment="1">
      <alignment horizontal="left" vertical="center"/>
    </xf>
    <xf numFmtId="0" fontId="35" fillId="11" borderId="0" xfId="1" applyFont="1" applyFill="1" applyAlignment="1">
      <alignment horizontal="right" vertical="center"/>
    </xf>
    <xf numFmtId="0" fontId="35" fillId="0" borderId="0" xfId="1" applyFont="1" applyAlignment="1">
      <alignment horizontal="right" vertical="center"/>
    </xf>
    <xf numFmtId="166" fontId="13" fillId="0" borderId="2" xfId="1" applyNumberFormat="1" applyFont="1" applyBorder="1" applyAlignment="1">
      <alignment horizontal="left" vertical="center"/>
    </xf>
    <xf numFmtId="166" fontId="27" fillId="0" borderId="0" xfId="1" applyNumberFormat="1" applyFont="1" applyAlignment="1">
      <alignment horizontal="left" vertical="center"/>
    </xf>
    <xf numFmtId="0" fontId="38" fillId="0" borderId="0" xfId="1" applyFont="1" applyAlignment="1">
      <alignment horizontal="left" vertical="center"/>
    </xf>
    <xf numFmtId="166" fontId="36" fillId="0" borderId="0" xfId="1" applyNumberFormat="1" applyFont="1" applyAlignment="1">
      <alignment horizontal="left" vertical="center"/>
    </xf>
    <xf numFmtId="0" fontId="27" fillId="0" borderId="3" xfId="1" applyFont="1" applyBorder="1" applyAlignment="1">
      <alignment horizontal="left" vertical="center"/>
    </xf>
    <xf numFmtId="166" fontId="27" fillId="0" borderId="4" xfId="1" applyNumberFormat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39" fillId="0" borderId="0" xfId="1" applyFont="1" applyAlignment="1">
      <alignment horizontal="left" vertical="center"/>
    </xf>
    <xf numFmtId="165" fontId="15" fillId="12" borderId="7" xfId="3" applyNumberFormat="1" applyFont="1" applyFill="1" applyBorder="1" applyAlignment="1">
      <alignment horizontal="left" vertical="center"/>
    </xf>
    <xf numFmtId="0" fontId="8" fillId="0" borderId="0" xfId="7" applyFont="1" applyBorder="1" applyAlignment="1">
      <alignment horizontal="left" vertical="center"/>
    </xf>
    <xf numFmtId="0" fontId="5" fillId="0" borderId="0" xfId="7" applyBorder="1"/>
    <xf numFmtId="166" fontId="10" fillId="0" borderId="11" xfId="9" applyNumberFormat="1" applyFont="1" applyAlignment="1">
      <alignment horizontal="left" vertical="center"/>
    </xf>
    <xf numFmtId="9" fontId="30" fillId="0" borderId="0" xfId="5" applyFont="1" applyBorder="1" applyAlignment="1">
      <alignment horizontal="center" vertical="center"/>
    </xf>
    <xf numFmtId="0" fontId="8" fillId="0" borderId="12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41" fillId="0" borderId="12" xfId="2" applyFont="1" applyBorder="1"/>
    <xf numFmtId="0" fontId="8" fillId="0" borderId="0" xfId="2" applyFont="1" applyAlignment="1">
      <alignment horizontal="left" vertical="center"/>
    </xf>
    <xf numFmtId="0" fontId="41" fillId="0" borderId="0" xfId="2" applyFont="1"/>
    <xf numFmtId="0" fontId="10" fillId="0" borderId="0" xfId="2" applyFont="1" applyAlignment="1">
      <alignment horizontal="left" vertical="center" indent="1"/>
    </xf>
    <xf numFmtId="0" fontId="42" fillId="13" borderId="14" xfId="10" applyBorder="1">
      <alignment vertical="center"/>
    </xf>
    <xf numFmtId="0" fontId="10" fillId="0" borderId="10" xfId="2" applyFont="1" applyBorder="1" applyAlignment="1">
      <alignment horizontal="left" vertical="center" indent="1"/>
    </xf>
    <xf numFmtId="0" fontId="9" fillId="0" borderId="10" xfId="2" applyBorder="1"/>
    <xf numFmtId="166" fontId="13" fillId="0" borderId="10" xfId="2" applyNumberFormat="1" applyFont="1" applyBorder="1" applyAlignment="1">
      <alignment horizontal="left" vertical="center"/>
    </xf>
    <xf numFmtId="0" fontId="8" fillId="0" borderId="15" xfId="2" applyFont="1" applyBorder="1" applyAlignment="1">
      <alignment horizontal="left" vertical="center"/>
    </xf>
    <xf numFmtId="0" fontId="32" fillId="0" borderId="15" xfId="2" applyFont="1" applyBorder="1"/>
    <xf numFmtId="166" fontId="27" fillId="0" borderId="15" xfId="2" applyNumberFormat="1" applyFont="1" applyBorder="1" applyAlignment="1">
      <alignment horizontal="left" vertical="center"/>
    </xf>
    <xf numFmtId="167" fontId="21" fillId="0" borderId="11" xfId="9" applyNumberFormat="1" applyFont="1" applyAlignment="1">
      <alignment horizontal="center" vertical="center"/>
    </xf>
    <xf numFmtId="166" fontId="8" fillId="0" borderId="0" xfId="2" applyNumberFormat="1" applyFont="1" applyAlignment="1">
      <alignment horizontal="left" vertical="center"/>
    </xf>
    <xf numFmtId="3" fontId="7" fillId="0" borderId="0" xfId="1" applyNumberFormat="1"/>
    <xf numFmtId="166" fontId="7" fillId="0" borderId="0" xfId="1" applyNumberFormat="1"/>
    <xf numFmtId="0" fontId="27" fillId="14" borderId="0" xfId="1" applyFont="1" applyFill="1" applyAlignment="1">
      <alignment horizontal="left" vertical="center"/>
    </xf>
    <xf numFmtId="0" fontId="43" fillId="0" borderId="5" xfId="1" applyFont="1" applyBorder="1" applyAlignment="1">
      <alignment horizontal="left" vertical="center"/>
    </xf>
    <xf numFmtId="4" fontId="7" fillId="0" borderId="0" xfId="1" applyNumberFormat="1"/>
    <xf numFmtId="166" fontId="27" fillId="15" borderId="0" xfId="1" applyNumberFormat="1" applyFont="1" applyFill="1" applyAlignment="1">
      <alignment horizontal="left" vertical="center"/>
    </xf>
    <xf numFmtId="0" fontId="7" fillId="7" borderId="0" xfId="1" applyFill="1"/>
    <xf numFmtId="0" fontId="13" fillId="7" borderId="0" xfId="1" applyFont="1" applyFill="1" applyAlignment="1">
      <alignment horizontal="left" vertical="center"/>
    </xf>
    <xf numFmtId="0" fontId="38" fillId="0" borderId="0" xfId="1" applyFont="1" applyAlignment="1">
      <alignment horizontal="left" vertical="center" wrapText="1"/>
    </xf>
    <xf numFmtId="0" fontId="20" fillId="0" borderId="0" xfId="11" applyFont="1" applyAlignment="1">
      <alignment horizontal="left" vertical="center" indent="1"/>
    </xf>
    <xf numFmtId="0" fontId="27" fillId="15" borderId="0" xfId="1" applyFont="1" applyFill="1" applyAlignment="1">
      <alignment horizontal="left" vertical="center"/>
    </xf>
    <xf numFmtId="0" fontId="10" fillId="0" borderId="0" xfId="1" applyFont="1" applyAlignment="1">
      <alignment horizontal="left" vertical="center"/>
    </xf>
    <xf numFmtId="9" fontId="7" fillId="7" borderId="0" xfId="1" applyNumberFormat="1" applyFill="1"/>
    <xf numFmtId="9" fontId="7" fillId="0" borderId="0" xfId="1" applyNumberFormat="1"/>
    <xf numFmtId="0" fontId="13" fillId="16" borderId="0" xfId="1" applyFont="1" applyFill="1" applyAlignment="1">
      <alignment horizontal="left" vertical="center"/>
    </xf>
    <xf numFmtId="0" fontId="27" fillId="0" borderId="16" xfId="1" applyFont="1" applyBorder="1" applyAlignment="1">
      <alignment horizontal="left" vertical="center"/>
    </xf>
    <xf numFmtId="0" fontId="27" fillId="0" borderId="19" xfId="1" applyFont="1" applyBorder="1" applyAlignment="1">
      <alignment horizontal="left" vertical="center"/>
    </xf>
    <xf numFmtId="0" fontId="47" fillId="0" borderId="0" xfId="1" applyFont="1"/>
    <xf numFmtId="9" fontId="33" fillId="0" borderId="0" xfId="13" applyFont="1" applyAlignment="1">
      <alignment horizontal="left" vertical="center"/>
    </xf>
    <xf numFmtId="170" fontId="7" fillId="7" borderId="0" xfId="0" applyNumberFormat="1" applyFont="1" applyFill="1" applyProtection="1">
      <protection locked="0"/>
    </xf>
    <xf numFmtId="171" fontId="33" fillId="0" borderId="0" xfId="13" applyNumberFormat="1" applyFont="1" applyAlignment="1">
      <alignment horizontal="right" vertical="center"/>
    </xf>
    <xf numFmtId="4" fontId="27" fillId="0" borderId="4" xfId="1" applyNumberFormat="1" applyFont="1" applyBorder="1" applyAlignment="1">
      <alignment horizontal="left" vertical="center"/>
    </xf>
    <xf numFmtId="0" fontId="4" fillId="0" borderId="0" xfId="14"/>
    <xf numFmtId="0" fontId="4" fillId="0" borderId="0" xfId="14" applyAlignment="1">
      <alignment horizontal="center" vertical="center"/>
    </xf>
    <xf numFmtId="0" fontId="48" fillId="0" borderId="0" xfId="14" applyFont="1"/>
    <xf numFmtId="0" fontId="4" fillId="0" borderId="23" xfId="14" applyBorder="1"/>
    <xf numFmtId="0" fontId="50" fillId="10" borderId="25" xfId="14" applyFont="1" applyFill="1" applyBorder="1" applyAlignment="1">
      <alignment horizontal="center" vertical="center"/>
    </xf>
    <xf numFmtId="0" fontId="51" fillId="10" borderId="26" xfId="14" applyFont="1" applyFill="1" applyBorder="1" applyAlignment="1">
      <alignment horizontal="center" vertical="center"/>
    </xf>
    <xf numFmtId="0" fontId="52" fillId="0" borderId="28" xfId="14" applyFont="1" applyBorder="1" applyAlignment="1">
      <alignment horizontal="center" vertical="center"/>
    </xf>
    <xf numFmtId="0" fontId="4" fillId="0" borderId="29" xfId="14" applyBorder="1"/>
    <xf numFmtId="9" fontId="48" fillId="0" borderId="0" xfId="15" applyFont="1"/>
    <xf numFmtId="3" fontId="54" fillId="0" borderId="0" xfId="14" applyNumberFormat="1" applyFont="1" applyAlignment="1">
      <alignment horizontal="center" vertical="center"/>
    </xf>
    <xf numFmtId="3" fontId="49" fillId="0" borderId="26" xfId="14" applyNumberFormat="1" applyFont="1" applyBorder="1" applyAlignment="1">
      <alignment horizontal="center"/>
    </xf>
    <xf numFmtId="0" fontId="55" fillId="0" borderId="31" xfId="14" applyFont="1" applyBorder="1" applyAlignment="1">
      <alignment horizontal="center" vertical="center"/>
    </xf>
    <xf numFmtId="0" fontId="56" fillId="0" borderId="31" xfId="14" applyFont="1" applyBorder="1" applyAlignment="1">
      <alignment vertical="center"/>
    </xf>
    <xf numFmtId="0" fontId="57" fillId="0" borderId="26" xfId="14" applyFont="1" applyBorder="1" applyAlignment="1">
      <alignment horizontal="center" vertical="center"/>
    </xf>
    <xf numFmtId="0" fontId="58" fillId="0" borderId="31" xfId="14" applyFont="1" applyBorder="1" applyAlignment="1">
      <alignment horizontal="center" vertical="center"/>
    </xf>
    <xf numFmtId="0" fontId="55" fillId="0" borderId="26" xfId="14" applyFont="1" applyBorder="1" applyAlignment="1">
      <alignment horizontal="center" vertical="center"/>
    </xf>
    <xf numFmtId="0" fontId="56" fillId="0" borderId="26" xfId="14" applyFont="1" applyBorder="1" applyAlignment="1">
      <alignment vertical="center"/>
    </xf>
    <xf numFmtId="0" fontId="59" fillId="20" borderId="0" xfId="14" applyFont="1" applyFill="1" applyAlignment="1">
      <alignment horizontal="center" vertical="center"/>
    </xf>
    <xf numFmtId="0" fontId="60" fillId="0" borderId="0" xfId="14" applyFont="1" applyAlignment="1">
      <alignment vertical="center"/>
    </xf>
    <xf numFmtId="0" fontId="4" fillId="0" borderId="24" xfId="14" applyBorder="1"/>
    <xf numFmtId="0" fontId="61" fillId="0" borderId="32" xfId="14" applyFont="1" applyBorder="1" applyAlignment="1">
      <alignment horizontal="center" vertical="center"/>
    </xf>
    <xf numFmtId="0" fontId="49" fillId="0" borderId="33" xfId="14" applyFont="1" applyBorder="1" applyAlignment="1">
      <alignment horizontal="center" vertical="center"/>
    </xf>
    <xf numFmtId="0" fontId="4" fillId="0" borderId="34" xfId="14" applyBorder="1"/>
    <xf numFmtId="0" fontId="4" fillId="0" borderId="35" xfId="14" applyBorder="1"/>
    <xf numFmtId="3" fontId="50" fillId="10" borderId="36" xfId="14" applyNumberFormat="1" applyFont="1" applyFill="1" applyBorder="1" applyAlignment="1">
      <alignment horizontal="center" vertical="center"/>
    </xf>
    <xf numFmtId="3" fontId="50" fillId="10" borderId="26" xfId="14" applyNumberFormat="1" applyFont="1" applyFill="1" applyBorder="1" applyAlignment="1">
      <alignment horizontal="center" vertical="center"/>
    </xf>
    <xf numFmtId="49" fontId="50" fillId="10" borderId="26" xfId="14" applyNumberFormat="1" applyFont="1" applyFill="1" applyBorder="1" applyAlignment="1">
      <alignment horizontal="center" vertical="center"/>
    </xf>
    <xf numFmtId="0" fontId="4" fillId="0" borderId="30" xfId="14" applyBorder="1"/>
    <xf numFmtId="0" fontId="52" fillId="0" borderId="37" xfId="14" applyFont="1" applyBorder="1" applyAlignment="1">
      <alignment horizontal="center" vertical="center"/>
    </xf>
    <xf numFmtId="0" fontId="52" fillId="0" borderId="0" xfId="14" applyFont="1" applyAlignment="1">
      <alignment horizontal="center" vertical="center"/>
    </xf>
    <xf numFmtId="0" fontId="52" fillId="0" borderId="38" xfId="14" applyFont="1" applyBorder="1" applyAlignment="1">
      <alignment horizontal="center" vertical="center"/>
    </xf>
    <xf numFmtId="0" fontId="4" fillId="0" borderId="38" xfId="14" applyBorder="1"/>
    <xf numFmtId="0" fontId="4" fillId="0" borderId="34" xfId="14" applyBorder="1" applyAlignment="1">
      <alignment horizontal="center" vertical="center"/>
    </xf>
    <xf numFmtId="0" fontId="4" fillId="0" borderId="38" xfId="14" applyBorder="1" applyAlignment="1">
      <alignment horizontal="center" vertical="center"/>
    </xf>
    <xf numFmtId="0" fontId="4" fillId="0" borderId="41" xfId="14" applyBorder="1"/>
    <xf numFmtId="0" fontId="53" fillId="0" borderId="0" xfId="14" applyFont="1" applyAlignment="1">
      <alignment horizontal="center"/>
    </xf>
    <xf numFmtId="0" fontId="64" fillId="0" borderId="0" xfId="14" applyFont="1" applyAlignment="1">
      <alignment vertical="center"/>
    </xf>
    <xf numFmtId="0" fontId="53" fillId="0" borderId="0" xfId="14" applyFont="1" applyAlignment="1">
      <alignment horizontal="center" vertical="center"/>
    </xf>
    <xf numFmtId="3" fontId="50" fillId="10" borderId="42" xfId="14" applyNumberFormat="1" applyFont="1" applyFill="1" applyBorder="1" applyAlignment="1" applyProtection="1">
      <alignment horizontal="center" vertical="center"/>
      <protection hidden="1"/>
    </xf>
    <xf numFmtId="3" fontId="65" fillId="10" borderId="42" xfId="14" applyNumberFormat="1" applyFont="1" applyFill="1" applyBorder="1" applyAlignment="1">
      <alignment horizontal="center" vertical="center"/>
    </xf>
    <xf numFmtId="0" fontId="4" fillId="10" borderId="42" xfId="14" applyFill="1" applyBorder="1" applyAlignment="1">
      <alignment horizontal="center" vertical="center"/>
    </xf>
    <xf numFmtId="0" fontId="67" fillId="0" borderId="0" xfId="14" applyFont="1" applyAlignment="1">
      <alignment horizontal="center" vertical="center"/>
    </xf>
    <xf numFmtId="0" fontId="32" fillId="0" borderId="0" xfId="14" applyFont="1" applyAlignment="1">
      <alignment textRotation="255"/>
    </xf>
    <xf numFmtId="0" fontId="68" fillId="0" borderId="0" xfId="14" applyFont="1" applyAlignment="1">
      <alignment horizontal="center" vertical="center"/>
    </xf>
    <xf numFmtId="9" fontId="71" fillId="10" borderId="0" xfId="15" applyFont="1" applyFill="1" applyAlignment="1">
      <alignment horizontal="center" vertical="center"/>
    </xf>
    <xf numFmtId="0" fontId="4" fillId="10" borderId="0" xfId="14" applyFill="1"/>
    <xf numFmtId="0" fontId="73" fillId="10" borderId="43" xfId="14" applyFont="1" applyFill="1" applyBorder="1" applyAlignment="1">
      <alignment horizontal="center" vertical="center"/>
    </xf>
    <xf numFmtId="0" fontId="74" fillId="0" borderId="0" xfId="14" applyFont="1" applyAlignment="1">
      <alignment horizontal="center" vertical="center"/>
    </xf>
    <xf numFmtId="0" fontId="75" fillId="0" borderId="0" xfId="14" applyFont="1" applyAlignment="1">
      <alignment horizontal="center" vertical="center"/>
    </xf>
    <xf numFmtId="0" fontId="61" fillId="0" borderId="0" xfId="14" applyFont="1" applyAlignment="1">
      <alignment horizontal="center" vertical="center"/>
    </xf>
    <xf numFmtId="0" fontId="76" fillId="0" borderId="0" xfId="14" applyFont="1" applyAlignment="1">
      <alignment horizontal="right"/>
    </xf>
    <xf numFmtId="0" fontId="78" fillId="0" borderId="44" xfId="14" applyFont="1" applyBorder="1" applyAlignment="1">
      <alignment horizontal="center" vertical="center"/>
    </xf>
    <xf numFmtId="0" fontId="78" fillId="0" borderId="0" xfId="14" applyFont="1"/>
    <xf numFmtId="0" fontId="66" fillId="0" borderId="44" xfId="14" applyFont="1" applyBorder="1" applyAlignment="1">
      <alignment horizontal="center" vertical="center"/>
    </xf>
    <xf numFmtId="0" fontId="4" fillId="21" borderId="0" xfId="14" applyFill="1"/>
    <xf numFmtId="0" fontId="4" fillId="22" borderId="0" xfId="14" applyFill="1"/>
    <xf numFmtId="0" fontId="4" fillId="24" borderId="0" xfId="14" applyFill="1"/>
    <xf numFmtId="0" fontId="79" fillId="0" borderId="45" xfId="14" applyFont="1" applyBorder="1" applyAlignment="1">
      <alignment horizontal="center" vertical="center"/>
    </xf>
    <xf numFmtId="0" fontId="4" fillId="0" borderId="45" xfId="14" applyBorder="1"/>
    <xf numFmtId="0" fontId="32" fillId="0" borderId="0" xfId="14" applyFont="1" applyAlignment="1">
      <alignment horizontal="center" vertical="center"/>
    </xf>
    <xf numFmtId="0" fontId="66" fillId="22" borderId="0" xfId="14" applyFont="1" applyFill="1" applyAlignment="1">
      <alignment horizontal="center" vertical="center"/>
    </xf>
    <xf numFmtId="0" fontId="66" fillId="0" borderId="0" xfId="14" applyFont="1" applyAlignment="1">
      <alignment horizontal="center" vertical="center"/>
    </xf>
    <xf numFmtId="0" fontId="4" fillId="0" borderId="0" xfId="14" applyAlignment="1">
      <alignment horizontal="left"/>
    </xf>
    <xf numFmtId="0" fontId="4" fillId="0" borderId="45" xfId="14" applyBorder="1" applyAlignment="1">
      <alignment horizontal="left"/>
    </xf>
    <xf numFmtId="0" fontId="79" fillId="0" borderId="0" xfId="14" applyFont="1" applyAlignment="1">
      <alignment horizontal="left" vertical="center"/>
    </xf>
    <xf numFmtId="0" fontId="77" fillId="0" borderId="44" xfId="14" applyFont="1" applyBorder="1" applyAlignment="1">
      <alignment horizontal="left"/>
    </xf>
    <xf numFmtId="0" fontId="77" fillId="0" borderId="0" xfId="14" applyFont="1" applyAlignment="1">
      <alignment horizontal="left"/>
    </xf>
    <xf numFmtId="0" fontId="51" fillId="10" borderId="26" xfId="14" applyFont="1" applyFill="1" applyBorder="1" applyAlignment="1">
      <alignment horizontal="left" vertical="center"/>
    </xf>
    <xf numFmtId="3" fontId="82" fillId="0" borderId="46" xfId="14" applyNumberFormat="1" applyFont="1" applyBorder="1" applyAlignment="1">
      <alignment horizontal="center" vertical="center"/>
    </xf>
    <xf numFmtId="3" fontId="4" fillId="10" borderId="42" xfId="14" applyNumberFormat="1" applyFill="1" applyBorder="1" applyAlignment="1">
      <alignment horizontal="center" vertical="center"/>
    </xf>
    <xf numFmtId="0" fontId="35" fillId="25" borderId="0" xfId="1" applyFont="1" applyFill="1" applyAlignment="1">
      <alignment horizontal="left" vertical="center"/>
    </xf>
    <xf numFmtId="0" fontId="35" fillId="25" borderId="0" xfId="1" applyFont="1" applyFill="1" applyAlignment="1">
      <alignment horizontal="right" vertical="center"/>
    </xf>
    <xf numFmtId="0" fontId="67" fillId="0" borderId="17" xfId="14" applyFont="1" applyBorder="1" applyAlignment="1">
      <alignment horizontal="center" vertical="center"/>
    </xf>
    <xf numFmtId="3" fontId="65" fillId="10" borderId="47" xfId="14" applyNumberFormat="1" applyFont="1" applyFill="1" applyBorder="1" applyAlignment="1">
      <alignment horizontal="center" vertical="center"/>
    </xf>
    <xf numFmtId="9" fontId="10" fillId="0" borderId="11" xfId="13" applyFont="1" applyBorder="1" applyAlignment="1">
      <alignment horizontal="right" vertical="center"/>
    </xf>
    <xf numFmtId="0" fontId="4" fillId="10" borderId="0" xfId="14" applyFill="1" applyAlignment="1">
      <alignment horizontal="center" vertical="center"/>
    </xf>
    <xf numFmtId="3" fontId="65" fillId="10" borderId="0" xfId="14" applyNumberFormat="1" applyFont="1" applyFill="1" applyAlignment="1">
      <alignment horizontal="center" vertical="center"/>
    </xf>
    <xf numFmtId="0" fontId="67" fillId="0" borderId="48" xfId="14" applyFont="1" applyBorder="1" applyAlignment="1">
      <alignment horizontal="center" vertical="center"/>
    </xf>
    <xf numFmtId="0" fontId="4" fillId="10" borderId="48" xfId="14" applyFill="1" applyBorder="1" applyAlignment="1">
      <alignment horizontal="center" vertical="center"/>
    </xf>
    <xf numFmtId="3" fontId="65" fillId="10" borderId="48" xfId="14" applyNumberFormat="1" applyFont="1" applyFill="1" applyBorder="1" applyAlignment="1">
      <alignment horizontal="center" vertical="center"/>
    </xf>
    <xf numFmtId="4" fontId="4" fillId="0" borderId="48" xfId="14" applyNumberFormat="1" applyBorder="1"/>
    <xf numFmtId="0" fontId="52" fillId="0" borderId="37" xfId="14" applyFont="1" applyBorder="1" applyAlignment="1">
      <alignment horizontal="center" vertical="center" wrapText="1"/>
    </xf>
    <xf numFmtId="0" fontId="50" fillId="10" borderId="26" xfId="14" applyFont="1" applyFill="1" applyBorder="1" applyAlignment="1">
      <alignment horizontal="center" vertical="center"/>
    </xf>
    <xf numFmtId="0" fontId="27" fillId="0" borderId="49" xfId="1" applyFont="1" applyBorder="1" applyAlignment="1">
      <alignment horizontal="left" vertical="center"/>
    </xf>
    <xf numFmtId="166" fontId="27" fillId="0" borderId="49" xfId="1" applyNumberFormat="1" applyFont="1" applyBorder="1" applyAlignment="1">
      <alignment horizontal="left" vertical="center"/>
    </xf>
    <xf numFmtId="0" fontId="82" fillId="15" borderId="0" xfId="14" applyFont="1" applyFill="1" applyAlignment="1">
      <alignment horizontal="center" vertical="center"/>
    </xf>
    <xf numFmtId="166" fontId="4" fillId="0" borderId="0" xfId="14" applyNumberFormat="1" applyAlignment="1">
      <alignment horizontal="right" vertical="center"/>
    </xf>
    <xf numFmtId="0" fontId="27" fillId="4" borderId="0" xfId="1" applyFont="1" applyFill="1" applyAlignment="1">
      <alignment horizontal="left" vertical="center"/>
    </xf>
    <xf numFmtId="9" fontId="4" fillId="0" borderId="0" xfId="13" applyFont="1" applyAlignment="1">
      <alignment horizontal="right" vertical="center"/>
    </xf>
    <xf numFmtId="3" fontId="4" fillId="0" borderId="0" xfId="14" applyNumberFormat="1" applyAlignment="1">
      <alignment horizontal="right" vertical="center"/>
    </xf>
    <xf numFmtId="0" fontId="32" fillId="0" borderId="0" xfId="14" applyFont="1" applyAlignment="1">
      <alignment horizontal="right" vertical="center"/>
    </xf>
    <xf numFmtId="0" fontId="60" fillId="0" borderId="0" xfId="14" applyFont="1" applyAlignment="1">
      <alignment horizontal="right"/>
    </xf>
    <xf numFmtId="0" fontId="0" fillId="4" borderId="0" xfId="0" applyFill="1"/>
    <xf numFmtId="0" fontId="7" fillId="5" borderId="0" xfId="1" applyFill="1"/>
    <xf numFmtId="0" fontId="7" fillId="18" borderId="0" xfId="1" applyFill="1"/>
    <xf numFmtId="0" fontId="7" fillId="18" borderId="0" xfId="1" applyFill="1" applyAlignment="1">
      <alignment horizontal="right"/>
    </xf>
    <xf numFmtId="0" fontId="35" fillId="17" borderId="0" xfId="1" applyFont="1" applyFill="1" applyAlignment="1">
      <alignment horizontal="left" vertical="center"/>
    </xf>
    <xf numFmtId="0" fontId="35" fillId="17" borderId="0" xfId="1" applyFont="1" applyFill="1" applyAlignment="1">
      <alignment horizontal="right" vertical="center"/>
    </xf>
    <xf numFmtId="0" fontId="83" fillId="0" borderId="0" xfId="1" applyFont="1" applyAlignment="1">
      <alignment horizontal="left" vertical="center"/>
    </xf>
    <xf numFmtId="0" fontId="85" fillId="0" borderId="45" xfId="14" applyFont="1" applyBorder="1" applyAlignment="1">
      <alignment horizontal="right" vertical="center"/>
    </xf>
    <xf numFmtId="0" fontId="86" fillId="0" borderId="0" xfId="16" quotePrefix="1" applyFont="1"/>
    <xf numFmtId="0" fontId="86" fillId="0" borderId="0" xfId="16" quotePrefix="1" applyFont="1" applyAlignment="1">
      <alignment horizontal="left" indent="1"/>
    </xf>
    <xf numFmtId="0" fontId="11" fillId="0" borderId="0" xfId="0" applyFont="1"/>
    <xf numFmtId="0" fontId="87" fillId="11" borderId="50" xfId="0" applyFont="1" applyFill="1" applyBorder="1"/>
    <xf numFmtId="0" fontId="11" fillId="0" borderId="52" xfId="0" applyFont="1" applyBorder="1"/>
    <xf numFmtId="0" fontId="11" fillId="0" borderId="54" xfId="0" applyFont="1" applyBorder="1"/>
    <xf numFmtId="0" fontId="11" fillId="0" borderId="55" xfId="0" applyFont="1" applyBorder="1"/>
    <xf numFmtId="0" fontId="8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87" fillId="11" borderId="51" xfId="0" applyFont="1" applyFill="1" applyBorder="1" applyAlignment="1">
      <alignment vertical="center"/>
    </xf>
    <xf numFmtId="0" fontId="11" fillId="0" borderId="53" xfId="0" applyFont="1" applyBorder="1" applyAlignment="1">
      <alignment vertical="center" wrapText="1"/>
    </xf>
    <xf numFmtId="0" fontId="0" fillId="11" borderId="57" xfId="0" applyFill="1" applyBorder="1"/>
    <xf numFmtId="0" fontId="0" fillId="11" borderId="58" xfId="0" applyFill="1" applyBorder="1"/>
    <xf numFmtId="0" fontId="0" fillId="11" borderId="59" xfId="0" applyFill="1" applyBorder="1"/>
    <xf numFmtId="0" fontId="0" fillId="26" borderId="57" xfId="0" applyFill="1" applyBorder="1"/>
    <xf numFmtId="0" fontId="0" fillId="26" borderId="58" xfId="0" applyFill="1" applyBorder="1"/>
    <xf numFmtId="0" fontId="0" fillId="26" borderId="59" xfId="0" applyFill="1" applyBorder="1"/>
    <xf numFmtId="0" fontId="0" fillId="27" borderId="56" xfId="0" applyFill="1" applyBorder="1"/>
    <xf numFmtId="0" fontId="0" fillId="28" borderId="56" xfId="0" applyFill="1" applyBorder="1"/>
    <xf numFmtId="0" fontId="89" fillId="0" borderId="0" xfId="16" quotePrefix="1" applyFont="1" applyAlignment="1">
      <alignment horizontal="left" indent="1"/>
    </xf>
    <xf numFmtId="3" fontId="65" fillId="10" borderId="42" xfId="14" applyNumberFormat="1" applyFont="1" applyFill="1" applyBorder="1" applyAlignment="1" applyProtection="1">
      <alignment horizontal="center" vertical="center"/>
      <protection locked="0"/>
    </xf>
    <xf numFmtId="166" fontId="27" fillId="0" borderId="17" xfId="1" applyNumberFormat="1" applyFont="1" applyBorder="1" applyAlignment="1" applyProtection="1">
      <alignment horizontal="left" vertical="center"/>
      <protection hidden="1"/>
    </xf>
    <xf numFmtId="166" fontId="13" fillId="0" borderId="2" xfId="1" applyNumberFormat="1" applyFont="1" applyBorder="1" applyAlignment="1" applyProtection="1">
      <alignment horizontal="left" vertical="center"/>
      <protection hidden="1"/>
    </xf>
    <xf numFmtId="166" fontId="83" fillId="0" borderId="0" xfId="1" applyNumberFormat="1" applyFont="1" applyAlignment="1" applyProtection="1">
      <alignment horizontal="left" vertical="center"/>
      <protection hidden="1"/>
    </xf>
    <xf numFmtId="166" fontId="27" fillId="0" borderId="0" xfId="1" applyNumberFormat="1" applyFont="1" applyAlignment="1" applyProtection="1">
      <alignment horizontal="left" vertical="center"/>
      <protection hidden="1"/>
    </xf>
    <xf numFmtId="166" fontId="13" fillId="0" borderId="0" xfId="1" applyNumberFormat="1" applyFont="1" applyAlignment="1" applyProtection="1">
      <alignment horizontal="left" vertical="center"/>
      <protection hidden="1"/>
    </xf>
    <xf numFmtId="166" fontId="27" fillId="0" borderId="2" xfId="1" applyNumberFormat="1" applyFont="1" applyBorder="1" applyAlignment="1" applyProtection="1">
      <alignment horizontal="left" vertical="center"/>
      <protection hidden="1"/>
    </xf>
    <xf numFmtId="166" fontId="33" fillId="0" borderId="0" xfId="1" applyNumberFormat="1" applyFont="1" applyAlignment="1" applyProtection="1">
      <alignment horizontal="left" vertical="center"/>
      <protection hidden="1"/>
    </xf>
    <xf numFmtId="166" fontId="27" fillId="15" borderId="0" xfId="1" applyNumberFormat="1" applyFont="1" applyFill="1" applyAlignment="1" applyProtection="1">
      <alignment horizontal="left" vertical="center"/>
      <protection hidden="1"/>
    </xf>
    <xf numFmtId="166" fontId="27" fillId="4" borderId="0" xfId="1" applyNumberFormat="1" applyFont="1" applyFill="1" applyAlignment="1" applyProtection="1">
      <alignment horizontal="left" vertical="center"/>
      <protection hidden="1"/>
    </xf>
    <xf numFmtId="166" fontId="13" fillId="0" borderId="0" xfId="12" applyNumberFormat="1" applyFont="1" applyAlignment="1" applyProtection="1">
      <alignment horizontal="left" vertical="center"/>
      <protection hidden="1"/>
    </xf>
    <xf numFmtId="0" fontId="7" fillId="0" borderId="0" xfId="1" applyProtection="1">
      <protection hidden="1"/>
    </xf>
    <xf numFmtId="166" fontId="13" fillId="16" borderId="0" xfId="1" applyNumberFormat="1" applyFont="1" applyFill="1" applyAlignment="1" applyProtection="1">
      <alignment horizontal="left" vertical="center"/>
      <protection hidden="1"/>
    </xf>
    <xf numFmtId="166" fontId="27" fillId="0" borderId="18" xfId="1" applyNumberFormat="1" applyFont="1" applyBorder="1" applyAlignment="1" applyProtection="1">
      <alignment horizontal="left" vertical="center"/>
      <protection hidden="1"/>
    </xf>
    <xf numFmtId="166" fontId="27" fillId="0" borderId="20" xfId="1" applyNumberFormat="1" applyFont="1" applyBorder="1" applyAlignment="1" applyProtection="1">
      <alignment horizontal="left" vertical="center"/>
      <protection hidden="1"/>
    </xf>
    <xf numFmtId="166" fontId="27" fillId="0" borderId="21" xfId="1" applyNumberFormat="1" applyFont="1" applyBorder="1" applyAlignment="1" applyProtection="1">
      <alignment horizontal="left" vertical="center"/>
      <protection hidden="1"/>
    </xf>
    <xf numFmtId="166" fontId="13" fillId="7" borderId="0" xfId="1" applyNumberFormat="1" applyFont="1" applyFill="1" applyAlignment="1" applyProtection="1">
      <alignment horizontal="left" vertical="center"/>
      <protection hidden="1"/>
    </xf>
    <xf numFmtId="166" fontId="27" fillId="14" borderId="0" xfId="1" applyNumberFormat="1" applyFont="1" applyFill="1" applyAlignment="1" applyProtection="1">
      <alignment horizontal="left" vertical="center"/>
      <protection hidden="1"/>
    </xf>
    <xf numFmtId="167" fontId="44" fillId="0" borderId="6" xfId="1" applyNumberFormat="1" applyFont="1" applyBorder="1" applyAlignment="1" applyProtection="1">
      <alignment horizontal="left" vertical="center"/>
      <protection hidden="1"/>
    </xf>
    <xf numFmtId="9" fontId="37" fillId="0" borderId="0" xfId="13" applyFont="1" applyAlignment="1" applyProtection="1">
      <alignment horizontal="right" vertical="center"/>
      <protection hidden="1"/>
    </xf>
    <xf numFmtId="0" fontId="7" fillId="0" borderId="0" xfId="1" applyAlignment="1">
      <alignment horizontal="left"/>
    </xf>
    <xf numFmtId="166" fontId="27" fillId="0" borderId="15" xfId="1" applyNumberFormat="1" applyFont="1" applyBorder="1" applyAlignment="1">
      <alignment horizontal="left" vertical="center"/>
    </xf>
    <xf numFmtId="166" fontId="27" fillId="0" borderId="2" xfId="1" applyNumberFormat="1" applyFont="1" applyBorder="1" applyAlignment="1">
      <alignment horizontal="right" vertical="center"/>
    </xf>
    <xf numFmtId="0" fontId="39" fillId="15" borderId="0" xfId="1" applyFont="1" applyFill="1" applyAlignment="1">
      <alignment horizontal="left" vertical="center"/>
    </xf>
    <xf numFmtId="0" fontId="4" fillId="10" borderId="42" xfId="14" applyFill="1" applyBorder="1" applyAlignment="1" applyProtection="1">
      <alignment horizontal="center" vertical="center"/>
      <protection locked="0"/>
    </xf>
    <xf numFmtId="2" fontId="66" fillId="10" borderId="42" xfId="14" applyNumberFormat="1" applyFont="1" applyFill="1" applyBorder="1" applyAlignment="1" applyProtection="1">
      <alignment horizontal="center" vertical="center"/>
      <protection locked="0"/>
    </xf>
    <xf numFmtId="0" fontId="68" fillId="0" borderId="0" xfId="14" applyFont="1" applyAlignment="1">
      <alignment horizontal="center" vertical="center" wrapText="1"/>
    </xf>
    <xf numFmtId="0" fontId="46" fillId="2" borderId="0" xfId="14" applyFont="1" applyFill="1" applyAlignment="1">
      <alignment horizontal="center"/>
    </xf>
    <xf numFmtId="9" fontId="7" fillId="0" borderId="0" xfId="13" applyFont="1"/>
    <xf numFmtId="0" fontId="92" fillId="0" borderId="0" xfId="14" applyFont="1"/>
    <xf numFmtId="166" fontId="13" fillId="26" borderId="0" xfId="1" applyNumberFormat="1" applyFont="1" applyFill="1" applyAlignment="1">
      <alignment horizontal="left" vertical="center"/>
    </xf>
    <xf numFmtId="0" fontId="4" fillId="0" borderId="0" xfId="14" applyProtection="1">
      <protection locked="0"/>
    </xf>
    <xf numFmtId="9" fontId="91" fillId="5" borderId="0" xfId="14" applyNumberFormat="1" applyFont="1" applyFill="1" applyProtection="1">
      <protection locked="0"/>
    </xf>
    <xf numFmtId="0" fontId="93" fillId="0" borderId="0" xfId="14" applyFont="1" applyProtection="1">
      <protection locked="0"/>
    </xf>
    <xf numFmtId="3" fontId="94" fillId="10" borderId="42" xfId="14" applyNumberFormat="1" applyFont="1" applyFill="1" applyBorder="1" applyAlignment="1" applyProtection="1">
      <alignment horizontal="center" vertical="center"/>
      <protection locked="0"/>
    </xf>
    <xf numFmtId="4" fontId="50" fillId="10" borderId="42" xfId="14" applyNumberFormat="1" applyFont="1" applyFill="1" applyBorder="1" applyAlignment="1" applyProtection="1">
      <alignment horizontal="center" vertical="center"/>
      <protection locked="0"/>
    </xf>
    <xf numFmtId="2" fontId="50" fillId="10" borderId="26" xfId="14" applyNumberFormat="1" applyFont="1" applyFill="1" applyBorder="1" applyAlignment="1">
      <alignment horizontal="center" vertical="center"/>
    </xf>
    <xf numFmtId="0" fontId="49" fillId="0" borderId="34" xfId="14" applyFont="1" applyBorder="1" applyAlignment="1">
      <alignment vertical="center"/>
    </xf>
    <xf numFmtId="0" fontId="4" fillId="10" borderId="42" xfId="14" applyFill="1" applyBorder="1" applyAlignment="1">
      <alignment horizontal="left" vertical="center"/>
    </xf>
    <xf numFmtId="0" fontId="4" fillId="10" borderId="0" xfId="14" applyFill="1" applyAlignment="1">
      <alignment horizontal="left" vertical="center"/>
    </xf>
    <xf numFmtId="0" fontId="4" fillId="10" borderId="48" xfId="14" applyFill="1" applyBorder="1" applyAlignment="1">
      <alignment horizontal="left" vertical="center"/>
    </xf>
    <xf numFmtId="0" fontId="61" fillId="18" borderId="56" xfId="14" applyFont="1" applyFill="1" applyBorder="1" applyAlignment="1">
      <alignment wrapText="1"/>
    </xf>
    <xf numFmtId="0" fontId="61" fillId="18" borderId="56" xfId="14" applyFont="1" applyFill="1" applyBorder="1"/>
    <xf numFmtId="0" fontId="61" fillId="22" borderId="0" xfId="14" applyFont="1" applyFill="1" applyAlignment="1">
      <alignment horizontal="center" vertical="center"/>
    </xf>
    <xf numFmtId="0" fontId="61" fillId="0" borderId="44" xfId="14" applyFont="1" applyBorder="1" applyAlignment="1">
      <alignment horizontal="center" vertical="center"/>
    </xf>
    <xf numFmtId="0" fontId="61" fillId="0" borderId="0" xfId="14" applyFont="1"/>
    <xf numFmtId="0" fontId="61" fillId="0" borderId="45" xfId="14" applyFont="1" applyBorder="1"/>
    <xf numFmtId="0" fontId="61" fillId="22" borderId="0" xfId="14" applyFont="1" applyFill="1"/>
    <xf numFmtId="4" fontId="49" fillId="0" borderId="34" xfId="14" applyNumberFormat="1" applyFont="1" applyBorder="1" applyAlignment="1">
      <alignment vertical="center"/>
    </xf>
    <xf numFmtId="4" fontId="49" fillId="0" borderId="22" xfId="14" applyNumberFormat="1" applyFont="1" applyBorder="1" applyAlignment="1">
      <alignment horizontal="center" vertical="center"/>
    </xf>
    <xf numFmtId="0" fontId="79" fillId="18" borderId="45" xfId="14" applyFont="1" applyFill="1" applyBorder="1" applyAlignment="1">
      <alignment horizontal="center" vertical="center"/>
    </xf>
    <xf numFmtId="2" fontId="66" fillId="18" borderId="42" xfId="14" applyNumberFormat="1" applyFont="1" applyFill="1" applyBorder="1" applyAlignment="1" applyProtection="1">
      <alignment horizontal="center" vertical="center"/>
      <protection locked="0"/>
    </xf>
    <xf numFmtId="0" fontId="38" fillId="18" borderId="0" xfId="1" applyFont="1" applyFill="1" applyAlignment="1">
      <alignment horizontal="left" vertical="center"/>
    </xf>
    <xf numFmtId="0" fontId="79" fillId="18" borderId="0" xfId="14" applyFont="1" applyFill="1" applyAlignment="1">
      <alignment horizontal="left" vertical="center"/>
    </xf>
    <xf numFmtId="0" fontId="27" fillId="18" borderId="49" xfId="1" applyFont="1" applyFill="1" applyBorder="1" applyAlignment="1">
      <alignment horizontal="left" vertical="center"/>
    </xf>
    <xf numFmtId="0" fontId="95" fillId="0" borderId="0" xfId="14" applyFont="1" applyAlignment="1">
      <alignment horizontal="right"/>
    </xf>
    <xf numFmtId="166" fontId="13" fillId="10" borderId="0" xfId="1" applyNumberFormat="1" applyFont="1" applyFill="1" applyAlignment="1" applyProtection="1">
      <alignment horizontal="left" vertical="center"/>
      <protection hidden="1"/>
    </xf>
    <xf numFmtId="166" fontId="13" fillId="10" borderId="2" xfId="1" applyNumberFormat="1" applyFont="1" applyFill="1" applyBorder="1" applyAlignment="1" applyProtection="1">
      <alignment horizontal="left" vertical="center"/>
      <protection hidden="1"/>
    </xf>
    <xf numFmtId="166" fontId="27" fillId="10" borderId="0" xfId="1" applyNumberFormat="1" applyFont="1" applyFill="1" applyAlignment="1" applyProtection="1">
      <alignment horizontal="left" vertical="center"/>
      <protection hidden="1"/>
    </xf>
    <xf numFmtId="167" fontId="44" fillId="10" borderId="6" xfId="1" applyNumberFormat="1" applyFont="1" applyFill="1" applyBorder="1" applyAlignment="1" applyProtection="1">
      <alignment horizontal="left" vertical="center"/>
      <protection hidden="1"/>
    </xf>
    <xf numFmtId="4" fontId="50" fillId="18" borderId="42" xfId="14" applyNumberFormat="1" applyFont="1" applyFill="1" applyBorder="1" applyAlignment="1" applyProtection="1">
      <alignment horizontal="center" vertical="center"/>
      <protection locked="0"/>
    </xf>
    <xf numFmtId="0" fontId="97" fillId="11" borderId="0" xfId="16" quotePrefix="1" applyFont="1" applyFill="1"/>
    <xf numFmtId="0" fontId="98" fillId="11" borderId="0" xfId="16" quotePrefix="1" applyFont="1" applyFill="1" applyAlignment="1">
      <alignment horizontal="left" indent="1"/>
    </xf>
    <xf numFmtId="0" fontId="99" fillId="11" borderId="0" xfId="0" applyFont="1" applyFill="1"/>
    <xf numFmtId="0" fontId="97" fillId="26" borderId="0" xfId="16" quotePrefix="1" applyFont="1" applyFill="1"/>
    <xf numFmtId="0" fontId="96" fillId="2" borderId="0" xfId="14" applyFont="1" applyFill="1"/>
    <xf numFmtId="0" fontId="100" fillId="0" borderId="0" xfId="14" applyFont="1" applyAlignment="1">
      <alignment wrapText="1"/>
    </xf>
    <xf numFmtId="0" fontId="102" fillId="5" borderId="0" xfId="14" applyFont="1" applyFill="1" applyAlignment="1" applyProtection="1">
      <alignment wrapText="1"/>
      <protection locked="0"/>
    </xf>
    <xf numFmtId="0" fontId="103" fillId="26" borderId="60" xfId="16" applyFont="1" applyFill="1" applyBorder="1" applyAlignment="1">
      <alignment wrapText="1"/>
    </xf>
    <xf numFmtId="0" fontId="0" fillId="29" borderId="0" xfId="0" applyFill="1"/>
    <xf numFmtId="0" fontId="104" fillId="0" borderId="0" xfId="14" applyFont="1" applyAlignment="1">
      <alignment horizontal="centerContinuous"/>
    </xf>
    <xf numFmtId="0" fontId="105" fillId="0" borderId="0" xfId="14" applyFont="1" applyAlignment="1">
      <alignment horizontal="centerContinuous"/>
    </xf>
    <xf numFmtId="0" fontId="106" fillId="0" borderId="0" xfId="14" applyFont="1" applyAlignment="1">
      <alignment horizontal="center" vertical="center" wrapText="1"/>
    </xf>
    <xf numFmtId="0" fontId="3" fillId="30" borderId="0" xfId="14" applyFont="1" applyFill="1"/>
    <xf numFmtId="0" fontId="4" fillId="30" borderId="0" xfId="14" applyFill="1"/>
    <xf numFmtId="2" fontId="4" fillId="30" borderId="0" xfId="14" applyNumberFormat="1" applyFill="1"/>
    <xf numFmtId="0" fontId="2" fillId="10" borderId="42" xfId="14" applyFont="1" applyFill="1" applyBorder="1" applyAlignment="1" applyProtection="1">
      <alignment horizontal="center" vertical="center"/>
      <protection locked="0"/>
    </xf>
    <xf numFmtId="0" fontId="59" fillId="2" borderId="0" xfId="0" applyFont="1" applyFill="1" applyAlignment="1">
      <alignment horizontal="center"/>
    </xf>
    <xf numFmtId="0" fontId="86" fillId="15" borderId="0" xfId="0" applyFont="1" applyFill="1" applyAlignment="1">
      <alignment horizontal="center" vertical="center"/>
    </xf>
    <xf numFmtId="0" fontId="72" fillId="10" borderId="0" xfId="14" applyFont="1" applyFill="1" applyAlignment="1">
      <alignment horizontal="right" vertical="center"/>
    </xf>
    <xf numFmtId="0" fontId="53" fillId="19" borderId="0" xfId="14" applyFont="1" applyFill="1" applyAlignment="1">
      <alignment horizontal="center" vertical="center"/>
    </xf>
    <xf numFmtId="0" fontId="80" fillId="23" borderId="0" xfId="14" applyFont="1" applyFill="1" applyAlignment="1">
      <alignment horizontal="center" vertical="center"/>
    </xf>
    <xf numFmtId="0" fontId="96" fillId="2" borderId="0" xfId="14" applyFont="1" applyFill="1" applyAlignment="1">
      <alignment horizontal="center"/>
    </xf>
    <xf numFmtId="0" fontId="90" fillId="0" borderId="0" xfId="14" applyFont="1" applyAlignment="1">
      <alignment horizontal="center"/>
    </xf>
    <xf numFmtId="0" fontId="59" fillId="20" borderId="0" xfId="14" applyFont="1" applyFill="1" applyAlignment="1">
      <alignment horizontal="center" vertical="center"/>
    </xf>
    <xf numFmtId="0" fontId="49" fillId="0" borderId="0" xfId="14" applyFont="1" applyAlignment="1">
      <alignment horizontal="center" vertical="center"/>
    </xf>
    <xf numFmtId="0" fontId="53" fillId="19" borderId="0" xfId="14" applyFont="1" applyFill="1" applyAlignment="1">
      <alignment horizontal="center"/>
    </xf>
    <xf numFmtId="0" fontId="49" fillId="0" borderId="23" xfId="14" applyFont="1" applyBorder="1" applyAlignment="1">
      <alignment horizontal="center" vertical="center"/>
    </xf>
    <xf numFmtId="0" fontId="49" fillId="0" borderId="34" xfId="14" applyFont="1" applyBorder="1" applyAlignment="1">
      <alignment horizontal="center" vertical="center"/>
    </xf>
    <xf numFmtId="0" fontId="50" fillId="16" borderId="40" xfId="14" applyFont="1" applyFill="1" applyBorder="1" applyAlignment="1">
      <alignment horizontal="center" vertical="center" textRotation="255"/>
    </xf>
    <xf numFmtId="0" fontId="50" fillId="16" borderId="39" xfId="14" applyFont="1" applyFill="1" applyBorder="1" applyAlignment="1">
      <alignment horizontal="center" vertical="center" textRotation="255"/>
    </xf>
    <xf numFmtId="0" fontId="52" fillId="0" borderId="29" xfId="14" applyFont="1" applyBorder="1" applyAlignment="1">
      <alignment horizontal="center" vertical="center"/>
    </xf>
    <xf numFmtId="0" fontId="81" fillId="16" borderId="38" xfId="14" applyFont="1" applyFill="1" applyBorder="1" applyAlignment="1">
      <alignment horizontal="center" vertical="top" textRotation="255"/>
    </xf>
    <xf numFmtId="0" fontId="81" fillId="16" borderId="0" xfId="14" applyFont="1" applyFill="1" applyAlignment="1">
      <alignment horizontal="center" vertical="top" textRotation="255"/>
    </xf>
    <xf numFmtId="0" fontId="81" fillId="16" borderId="34" xfId="14" applyFont="1" applyFill="1" applyBorder="1" applyAlignment="1">
      <alignment horizontal="center" vertical="top" textRotation="255"/>
    </xf>
    <xf numFmtId="0" fontId="63" fillId="16" borderId="40" xfId="14" applyFont="1" applyFill="1" applyBorder="1" applyAlignment="1">
      <alignment horizontal="center" vertical="center" textRotation="255"/>
    </xf>
    <xf numFmtId="0" fontId="63" fillId="16" borderId="39" xfId="14" applyFont="1" applyFill="1" applyBorder="1" applyAlignment="1">
      <alignment horizontal="center" vertical="center" textRotation="255"/>
    </xf>
    <xf numFmtId="0" fontId="62" fillId="16" borderId="27" xfId="14" applyFont="1" applyFill="1" applyBorder="1" applyAlignment="1">
      <alignment horizontal="center" textRotation="255"/>
    </xf>
    <xf numFmtId="0" fontId="1" fillId="22" borderId="0" xfId="14" applyFont="1" applyFill="1"/>
    <xf numFmtId="0" fontId="1" fillId="10" borderId="42" xfId="14" applyFont="1" applyFill="1" applyBorder="1" applyAlignment="1" applyProtection="1">
      <alignment horizontal="center" vertical="center"/>
      <protection locked="0"/>
    </xf>
  </cellXfs>
  <cellStyles count="18">
    <cellStyle name="Comma 2" xfId="6"/>
    <cellStyle name="DATA System" xfId="10"/>
    <cellStyle name="Heading 2 2" xfId="7"/>
    <cellStyle name="Heading 3 2" xfId="8"/>
    <cellStyle name="Hyperlink" xfId="16" builtinId="8"/>
    <cellStyle name="Milliers 2" xfId="17"/>
    <cellStyle name="Normal" xfId="0" builtinId="0"/>
    <cellStyle name="Normal 10" xfId="12"/>
    <cellStyle name="Normal 2" xfId="1"/>
    <cellStyle name="Normal 2 2 2 2" xfId="11"/>
    <cellStyle name="Normal 3" xfId="2"/>
    <cellStyle name="Normal 4" xfId="14"/>
    <cellStyle name="Normal_Zoom Financial Model Part AA" xfId="3"/>
    <cellStyle name="Percent" xfId="13" builtinId="5"/>
    <cellStyle name="Percent 4" xfId="4"/>
    <cellStyle name="Pourcentage 2" xfId="5"/>
    <cellStyle name="Pourcentage 3" xfId="15"/>
    <cellStyle name="Title 2" xfId="9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pn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5.pn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image" Target="../media/image7.pn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9.png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8AF3FE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7E7-47BF-B399-6B234FBF01C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7E7-47BF-B399-6B234FBF01C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7E7-47BF-B399-6B234FBF01C1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7E7-47BF-B399-6B234FBF01C1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'C. Synthèse Financement '!$K$49:$K$52</c:f>
              <c:strCache>
                <c:ptCount val="4"/>
                <c:pt idx="0">
                  <c:v>investissement</c:v>
                </c:pt>
                <c:pt idx="1">
                  <c:v>Masse salariale</c:v>
                </c:pt>
                <c:pt idx="2">
                  <c:v>Achats directs</c:v>
                </c:pt>
                <c:pt idx="3">
                  <c:v>Charges externes</c:v>
                </c:pt>
              </c:strCache>
            </c:strRef>
          </c:cat>
          <c:val>
            <c:numRef>
              <c:f>'C. Synthèse Financement '!$L$49:$L$52</c:f>
              <c:numCache>
                <c:formatCode>#,##0</c:formatCode>
                <c:ptCount val="4"/>
                <c:pt idx="0">
                  <c:v>5355194</c:v>
                </c:pt>
                <c:pt idx="1">
                  <c:v>1480800</c:v>
                </c:pt>
                <c:pt idx="2">
                  <c:v>670000</c:v>
                </c:pt>
                <c:pt idx="3">
                  <c:v>3770000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7E7-47BF-B399-6B234FBF01C1}"/>
            </c:ext>
          </c:extLst>
        </c:ser>
        <c:ser>
          <c:idx val="1"/>
          <c:order val="1"/>
          <c:spPr>
            <a:ln>
              <a:noFill/>
            </a:ln>
          </c:spPr>
          <c:dPt>
            <c:idx val="0"/>
            <c:bubble3D val="0"/>
            <c:spPr>
              <a:solidFill>
                <a:srgbClr val="4DA1A3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E7-47BF-B399-6B234FBF01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07E7-47BF-B399-6B234FBF01C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07E7-47BF-B399-6B234FBF01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7E7-47BF-B399-6B234FBF01C1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8141E3A-C943-40D9-A826-845CB5CBE968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E7-47BF-B399-6B234FBF01C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6AAEA83-B9BE-4BBD-BDDE-FB55DEF1114C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7E7-47BF-B399-6B234FBF01C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74E4EB8-D9AF-46C9-84B8-38BD57A1B42B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7E7-47BF-B399-6B234FBF01C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A8EDDCC-DDE8-49D9-B0B0-31826749B61C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7E7-47BF-B399-6B234FBF01C1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'C. Synthèse Financement '!$I$49:$I$52</c:f>
              <c:strCache>
                <c:ptCount val="4"/>
                <c:pt idx="0">
                  <c:v>🛠</c:v>
                </c:pt>
                <c:pt idx="1">
                  <c:v>👥</c:v>
                </c:pt>
                <c:pt idx="2">
                  <c:v>💰</c:v>
                </c:pt>
                <c:pt idx="3">
                  <c:v>⛪</c:v>
                </c:pt>
              </c:strCache>
            </c:strRef>
          </c:cat>
          <c:val>
            <c:numRef>
              <c:f>'C. Synthèse Financement '!$L$49:$L$52</c:f>
              <c:numCache>
                <c:formatCode>#,##0</c:formatCode>
                <c:ptCount val="4"/>
                <c:pt idx="0">
                  <c:v>5355194</c:v>
                </c:pt>
                <c:pt idx="1">
                  <c:v>1480800</c:v>
                </c:pt>
                <c:pt idx="2">
                  <c:v>670000</c:v>
                </c:pt>
                <c:pt idx="3">
                  <c:v>3770000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07E7-47BF-B399-6B234FBF01C1}"/>
            </c:ext>
            <c:ext xmlns:c15="http://schemas.microsoft.com/office/drawing/2012/chart" uri="{02D57815-91ED-43cb-92C2-25804820EDAC}">
              <c15:datalabelsRange>
                <c15:f>'C. Synthèse Financement '!$I$49:$I$52</c15:f>
                <c15:dlblRangeCache>
                  <c:ptCount val="4"/>
                  <c:pt idx="0">
                    <c:v>🛠</c:v>
                  </c:pt>
                  <c:pt idx="1">
                    <c:v>👥</c:v>
                  </c:pt>
                  <c:pt idx="2">
                    <c:v>💰</c:v>
                  </c:pt>
                  <c:pt idx="3">
                    <c:v>⛪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Budget</c:v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23-4B1A-8230-BCEEB72B9745}"/>
            </c:ext>
          </c:extLst>
        </c:ser>
        <c:ser>
          <c:idx val="0"/>
          <c:order val="1"/>
          <c:tx>
            <c:strRef>
              <c:f>'C. Synthèse Financement '!$I$49</c:f>
              <c:strCache>
                <c:ptCount val="1"/>
                <c:pt idx="0">
                  <c:v>🛠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'C. Synthèse Financement '!$M$49</c:f>
              <c:numCache>
                <c:formatCode>0%</c:formatCode>
                <c:ptCount val="1"/>
                <c:pt idx="0">
                  <c:v>0.47491990506557558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F23-4B1A-8230-BCEEB72B9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7055320"/>
        <c:axId val="247060024"/>
      </c:barChart>
      <c:scatterChart>
        <c:scatterStyle val="lineMarker"/>
        <c:varyColors val="0"/>
        <c:ser>
          <c:idx val="2"/>
          <c:order val="2"/>
          <c:tx>
            <c:strRef>
              <c:f>'C. Synthèse Financement '!$I$49</c:f>
              <c:strCache>
                <c:ptCount val="1"/>
                <c:pt idx="0">
                  <c:v>🛠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'C. Synthèse Financement '!$M$49</c:f>
              <c:numCache>
                <c:formatCode>0%</c:formatCode>
                <c:ptCount val="1"/>
                <c:pt idx="0">
                  <c:v>0.47491990506557558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0.5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F23-4B1A-8230-BCEEB72B9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056496"/>
        <c:axId val="247060416"/>
      </c:scatterChart>
      <c:catAx>
        <c:axId val="247055320"/>
        <c:scaling>
          <c:orientation val="minMax"/>
        </c:scaling>
        <c:delete val="1"/>
        <c:axPos val="l"/>
        <c:majorTickMark val="none"/>
        <c:minorTickMark val="none"/>
        <c:tickLblPos val="nextTo"/>
        <c:crossAx val="247060024"/>
        <c:crosses val="autoZero"/>
        <c:auto val="1"/>
        <c:lblAlgn val="ctr"/>
        <c:lblOffset val="100"/>
        <c:noMultiLvlLbl val="0"/>
      </c:catAx>
      <c:valAx>
        <c:axId val="247060024"/>
        <c:scaling>
          <c:orientation val="minMax"/>
          <c:max val="1"/>
        </c:scaling>
        <c:delete val="1"/>
        <c:axPos val="b"/>
        <c:numFmt formatCode="General" sourceLinked="1"/>
        <c:majorTickMark val="none"/>
        <c:minorTickMark val="none"/>
        <c:tickLblPos val="nextTo"/>
        <c:crossAx val="247055320"/>
        <c:crosses val="autoZero"/>
        <c:crossBetween val="between"/>
      </c:valAx>
      <c:valAx>
        <c:axId val="2470604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47056496"/>
        <c:crosses val="max"/>
        <c:crossBetween val="midCat"/>
      </c:valAx>
      <c:valAx>
        <c:axId val="24705649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247060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Budget</c:v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23-4DDF-BD86-16889195EE69}"/>
            </c:ext>
          </c:extLst>
        </c:ser>
        <c:ser>
          <c:idx val="0"/>
          <c:order val="1"/>
          <c:tx>
            <c:strRef>
              <c:f>'C. Synthèse Financement '!$I$50</c:f>
              <c:strCache>
                <c:ptCount val="1"/>
                <c:pt idx="0">
                  <c:v>👥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5149117498514889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B23-4DDF-BD86-16889195EE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'C. Synthèse Financement '!$M$50</c:f>
              <c:numCache>
                <c:formatCode>0%</c:formatCode>
                <c:ptCount val="1"/>
                <c:pt idx="0">
                  <c:v>0.13132323412020261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23-4DDF-BD86-16889195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7056888"/>
        <c:axId val="249146048"/>
      </c:barChart>
      <c:scatterChart>
        <c:scatterStyle val="lineMarker"/>
        <c:varyColors val="0"/>
        <c:ser>
          <c:idx val="2"/>
          <c:order val="2"/>
          <c:tx>
            <c:strRef>
              <c:f>'C. Synthèse Financement '!$I$50</c:f>
              <c:strCache>
                <c:ptCount val="1"/>
                <c:pt idx="0">
                  <c:v>👥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8318007569066062E-2"/>
                  <c:y val="-2.146212863757731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B23-4DDF-BD86-16889195EE6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'C. Synthèse Financement '!$M$50</c:f>
              <c:numCache>
                <c:formatCode>0%</c:formatCode>
                <c:ptCount val="1"/>
                <c:pt idx="0">
                  <c:v>0.13132323412020261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0.5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B23-4DDF-BD86-16889195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146832"/>
        <c:axId val="249149184"/>
      </c:scatterChart>
      <c:catAx>
        <c:axId val="247056888"/>
        <c:scaling>
          <c:orientation val="minMax"/>
        </c:scaling>
        <c:delete val="1"/>
        <c:axPos val="l"/>
        <c:majorTickMark val="none"/>
        <c:minorTickMark val="none"/>
        <c:tickLblPos val="nextTo"/>
        <c:crossAx val="249146048"/>
        <c:crosses val="autoZero"/>
        <c:auto val="1"/>
        <c:lblAlgn val="ctr"/>
        <c:lblOffset val="100"/>
        <c:noMultiLvlLbl val="0"/>
      </c:catAx>
      <c:valAx>
        <c:axId val="249146048"/>
        <c:scaling>
          <c:orientation val="minMax"/>
          <c:max val="1"/>
        </c:scaling>
        <c:delete val="1"/>
        <c:axPos val="b"/>
        <c:numFmt formatCode="General" sourceLinked="1"/>
        <c:majorTickMark val="none"/>
        <c:minorTickMark val="none"/>
        <c:tickLblPos val="nextTo"/>
        <c:crossAx val="247056888"/>
        <c:crosses val="autoZero"/>
        <c:crossBetween val="between"/>
      </c:valAx>
      <c:valAx>
        <c:axId val="24914918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49146832"/>
        <c:crosses val="max"/>
        <c:crossBetween val="midCat"/>
      </c:valAx>
      <c:valAx>
        <c:axId val="2491468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249149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Budget</c:v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2F-416D-A204-946AA9607AF9}"/>
            </c:ext>
          </c:extLst>
        </c:ser>
        <c:ser>
          <c:idx val="0"/>
          <c:order val="1"/>
          <c:tx>
            <c:strRef>
              <c:f>'C. Synthèse Financement '!$I$51</c:f>
              <c:strCache>
                <c:ptCount val="1"/>
                <c:pt idx="0">
                  <c:v>💰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'C. Synthèse Financement '!$M$51</c:f>
              <c:numCache>
                <c:formatCode>0%</c:formatCode>
                <c:ptCount val="1"/>
                <c:pt idx="0">
                  <c:v>5.941826503277671E-2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2F-416D-A204-946AA960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149576"/>
        <c:axId val="249149968"/>
      </c:barChart>
      <c:scatterChart>
        <c:scatterStyle val="lineMarker"/>
        <c:varyColors val="0"/>
        <c:ser>
          <c:idx val="2"/>
          <c:order val="2"/>
          <c:tx>
            <c:strRef>
              <c:f>'C. Synthèse Financement '!$I$51</c:f>
              <c:strCache>
                <c:ptCount val="1"/>
                <c:pt idx="0">
                  <c:v>💰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'C. Synthèse Financement '!$M$51</c:f>
              <c:numCache>
                <c:formatCode>0%</c:formatCode>
                <c:ptCount val="1"/>
                <c:pt idx="0">
                  <c:v>5.941826503277671E-2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0.5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22F-416D-A204-946AA960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152320"/>
        <c:axId val="249152712"/>
      </c:scatterChart>
      <c:catAx>
        <c:axId val="249149576"/>
        <c:scaling>
          <c:orientation val="minMax"/>
        </c:scaling>
        <c:delete val="1"/>
        <c:axPos val="l"/>
        <c:majorTickMark val="none"/>
        <c:minorTickMark val="none"/>
        <c:tickLblPos val="nextTo"/>
        <c:crossAx val="249149968"/>
        <c:crosses val="autoZero"/>
        <c:auto val="1"/>
        <c:lblAlgn val="ctr"/>
        <c:lblOffset val="100"/>
        <c:noMultiLvlLbl val="0"/>
      </c:catAx>
      <c:valAx>
        <c:axId val="249149968"/>
        <c:scaling>
          <c:orientation val="minMax"/>
          <c:max val="1"/>
        </c:scaling>
        <c:delete val="1"/>
        <c:axPos val="b"/>
        <c:numFmt formatCode="General" sourceLinked="1"/>
        <c:majorTickMark val="none"/>
        <c:minorTickMark val="none"/>
        <c:tickLblPos val="nextTo"/>
        <c:crossAx val="249149576"/>
        <c:crosses val="autoZero"/>
        <c:crossBetween val="between"/>
      </c:valAx>
      <c:valAx>
        <c:axId val="2491527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49152320"/>
        <c:crosses val="max"/>
        <c:crossBetween val="midCat"/>
      </c:valAx>
      <c:valAx>
        <c:axId val="24915232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249152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Budget</c:v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AC-4EEF-9761-34E218D2AB4A}"/>
            </c:ext>
          </c:extLst>
        </c:ser>
        <c:ser>
          <c:idx val="0"/>
          <c:order val="1"/>
          <c:tx>
            <c:strRef>
              <c:f>'C. Synthèse Financement '!$I$52</c:f>
              <c:strCache>
                <c:ptCount val="1"/>
                <c:pt idx="0">
                  <c:v>⛪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3893196517606646"/>
                  <c:y val="2.14621286375773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AC-4EEF-9761-34E218D2AB4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'C. Synthèse Financement '!$M$52</c:f>
              <c:numCache>
                <c:formatCode>0%</c:formatCode>
                <c:ptCount val="1"/>
                <c:pt idx="0">
                  <c:v>0.33433859578144509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0AC-4EEF-9761-34E218D2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146440"/>
        <c:axId val="249147616"/>
      </c:barChart>
      <c:scatterChart>
        <c:scatterStyle val="lineMarker"/>
        <c:varyColors val="0"/>
        <c:ser>
          <c:idx val="2"/>
          <c:order val="2"/>
          <c:tx>
            <c:strRef>
              <c:f>'C. Synthèse Financement '!$I$52</c:f>
              <c:strCache>
                <c:ptCount val="1"/>
                <c:pt idx="0">
                  <c:v>⛪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1253990891312036E-2"/>
                  <c:y val="-4.292425727515462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AC-4EEF-9761-34E218D2AB4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'C. Synthèse Financement '!$M$52</c:f>
              <c:numCache>
                <c:formatCode>0%</c:formatCode>
                <c:ptCount val="1"/>
                <c:pt idx="0">
                  <c:v>0.33433859578144509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0.5</c:v>
              </c:pt>
            </c:numLit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0AC-4EEF-9761-34E218D2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148400"/>
        <c:axId val="249150752"/>
      </c:scatterChart>
      <c:catAx>
        <c:axId val="249146440"/>
        <c:scaling>
          <c:orientation val="minMax"/>
        </c:scaling>
        <c:delete val="1"/>
        <c:axPos val="l"/>
        <c:majorTickMark val="none"/>
        <c:minorTickMark val="none"/>
        <c:tickLblPos val="nextTo"/>
        <c:crossAx val="249147616"/>
        <c:crosses val="autoZero"/>
        <c:auto val="1"/>
        <c:lblAlgn val="ctr"/>
        <c:lblOffset val="100"/>
        <c:noMultiLvlLbl val="0"/>
      </c:catAx>
      <c:valAx>
        <c:axId val="249147616"/>
        <c:scaling>
          <c:orientation val="minMax"/>
          <c:max val="1"/>
        </c:scaling>
        <c:delete val="1"/>
        <c:axPos val="b"/>
        <c:numFmt formatCode="General" sourceLinked="1"/>
        <c:majorTickMark val="none"/>
        <c:minorTickMark val="none"/>
        <c:tickLblPos val="nextTo"/>
        <c:crossAx val="249146440"/>
        <c:crosses val="autoZero"/>
        <c:crossBetween val="between"/>
      </c:valAx>
      <c:valAx>
        <c:axId val="2491507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49148400"/>
        <c:crosses val="max"/>
        <c:crossBetween val="midCat"/>
      </c:valAx>
      <c:valAx>
        <c:axId val="24914840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249150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'C. Synthèse Financement '!$D$62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'C. Synthèse Financement '!$E$61:$I$61</c:f>
              <c:strCache>
                <c:ptCount val="5"/>
                <c:pt idx="0">
                  <c:v>FY23</c:v>
                </c:pt>
                <c:pt idx="1">
                  <c:v>FY24</c:v>
                </c:pt>
                <c:pt idx="2">
                  <c:v>FY25</c:v>
                </c:pt>
                <c:pt idx="3">
                  <c:v>FY26</c:v>
                </c:pt>
                <c:pt idx="4">
                  <c:v>FY27</c:v>
                </c:pt>
              </c:strCache>
            </c:strRef>
          </c:cat>
          <c:val>
            <c:numRef>
              <c:f>'C. Synthèse Financement '!$E$62:$I$62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6A-4CC9-87A9-11F3555EA46D}"/>
            </c:ext>
          </c:extLst>
        </c:ser>
        <c:ser>
          <c:idx val="1"/>
          <c:order val="1"/>
          <c:tx>
            <c:strRef>
              <c:f>'C. Synthèse Financement '!$D$63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'C. Synthèse Financement '!$E$61:$I$61</c:f>
              <c:strCache>
                <c:ptCount val="5"/>
                <c:pt idx="0">
                  <c:v>FY23</c:v>
                </c:pt>
                <c:pt idx="1">
                  <c:v>FY24</c:v>
                </c:pt>
                <c:pt idx="2">
                  <c:v>FY25</c:v>
                </c:pt>
                <c:pt idx="3">
                  <c:v>FY26</c:v>
                </c:pt>
                <c:pt idx="4">
                  <c:v>FY27</c:v>
                </c:pt>
              </c:strCache>
            </c:strRef>
          </c:cat>
          <c:val>
            <c:numRef>
              <c:f>'C. Synthèse Financement '!$E$63:$I$63</c:f>
              <c:numCache>
                <c:formatCode>_(* #\ ##0_);_(* \(#\ ##0\);_(* " - "_);_(* @_)</c:formatCode>
                <c:ptCount val="5"/>
                <c:pt idx="0">
                  <c:v>-4408.8</c:v>
                </c:pt>
                <c:pt idx="1">
                  <c:v>-7119.2</c:v>
                </c:pt>
                <c:pt idx="2">
                  <c:v>-7119.2</c:v>
                </c:pt>
                <c:pt idx="3">
                  <c:v>-10080.799999999999</c:v>
                </c:pt>
                <c:pt idx="4">
                  <c:v>-1196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6A-4CC9-87A9-11F3555EA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49151536"/>
        <c:axId val="249475248"/>
      </c:barChart>
      <c:lineChart>
        <c:grouping val="standard"/>
        <c:varyColors val="0"/>
        <c:ser>
          <c:idx val="2"/>
          <c:order val="2"/>
          <c:tx>
            <c:strRef>
              <c:f>'C. Synthèse Financement '!$D$64</c:f>
              <c:strCache>
                <c:ptCount val="1"/>
                <c:pt idx="0">
                  <c:v>Tx d'EBITDA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'C. Synthèse Financement '!$E$61:$I$61</c:f>
              <c:strCache>
                <c:ptCount val="5"/>
                <c:pt idx="0">
                  <c:v>FY23</c:v>
                </c:pt>
                <c:pt idx="1">
                  <c:v>FY24</c:v>
                </c:pt>
                <c:pt idx="2">
                  <c:v>FY25</c:v>
                </c:pt>
                <c:pt idx="3">
                  <c:v>FY26</c:v>
                </c:pt>
                <c:pt idx="4">
                  <c:v>FY27</c:v>
                </c:pt>
              </c:strCache>
            </c:strRef>
          </c:cat>
          <c:val>
            <c:numRef>
              <c:f>'C. Synthèse Financement '!$E$64:$I$64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6A-4CC9-87A9-11F3555EA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79952"/>
        <c:axId val="249477600"/>
      </c:lineChart>
      <c:catAx>
        <c:axId val="24915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475248"/>
        <c:crosses val="autoZero"/>
        <c:auto val="1"/>
        <c:lblAlgn val="ctr"/>
        <c:lblOffset val="100"/>
        <c:noMultiLvlLbl val="0"/>
      </c:catAx>
      <c:valAx>
        <c:axId val="2494752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151536"/>
        <c:crosses val="autoZero"/>
        <c:crossBetween val="between"/>
      </c:valAx>
      <c:valAx>
        <c:axId val="24947760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479952"/>
        <c:crosses val="max"/>
        <c:crossBetween val="between"/>
      </c:valAx>
      <c:catAx>
        <c:axId val="24947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477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hyperlink" Target="#Sommaire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ommair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19050</xdr:rowOff>
    </xdr:from>
    <xdr:to>
      <xdr:col>1</xdr:col>
      <xdr:colOff>2514600</xdr:colOff>
      <xdr:row>4</xdr:row>
      <xdr:rowOff>295275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52DF4E36-9042-4077-4801-E6D3874A98F7}"/>
            </a:ext>
          </a:extLst>
        </xdr:cNvPr>
        <xdr:cNvSpPr/>
      </xdr:nvSpPr>
      <xdr:spPr>
        <a:xfrm>
          <a:off x="190500" y="19050"/>
          <a:ext cx="2543175" cy="13430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 i="0">
              <a:solidFill>
                <a:srgbClr val="FF0000"/>
              </a:solidFill>
            </a:rPr>
            <a:t>Remarque importante: </a:t>
          </a:r>
          <a:r>
            <a:rPr lang="fr-FR" sz="1100">
              <a:solidFill>
                <a:srgbClr val="FF0000"/>
              </a:solidFill>
            </a:rPr>
            <a:t>Seuls</a:t>
          </a:r>
          <a:r>
            <a:rPr lang="fr-FR" sz="1100" baseline="0">
              <a:solidFill>
                <a:srgbClr val="FF0000"/>
              </a:solidFill>
            </a:rPr>
            <a:t> les éléments de la rubrique </a:t>
          </a:r>
          <a:r>
            <a:rPr lang="fr-FR" sz="1100" b="1" baseline="0">
              <a:solidFill>
                <a:srgbClr val="FF0000"/>
              </a:solidFill>
            </a:rPr>
            <a:t>"A. Données à intégrer"</a:t>
          </a:r>
          <a:r>
            <a:rPr lang="fr-FR" sz="1100" baseline="0">
              <a:solidFill>
                <a:srgbClr val="FF0000"/>
              </a:solidFill>
            </a:rPr>
            <a:t> sont à introduire manuellement par le porteur de projet", les états Financiers sont calculés automatiquement et ne doivent pas faire l'objet de modification 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70555</xdr:rowOff>
    </xdr:from>
    <xdr:to>
      <xdr:col>1</xdr:col>
      <xdr:colOff>1312333</xdr:colOff>
      <xdr:row>3</xdr:row>
      <xdr:rowOff>148166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B5143F8-C255-4D5D-8CBD-354E4CCA8608}"/>
            </a:ext>
          </a:extLst>
        </xdr:cNvPr>
        <xdr:cNvSpPr/>
      </xdr:nvSpPr>
      <xdr:spPr>
        <a:xfrm>
          <a:off x="63500" y="70555"/>
          <a:ext cx="1312333" cy="649111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162128</xdr:colOff>
      <xdr:row>0</xdr:row>
      <xdr:rowOff>101330</xdr:rowOff>
    </xdr:from>
    <xdr:to>
      <xdr:col>1</xdr:col>
      <xdr:colOff>1474461</xdr:colOff>
      <xdr:row>3</xdr:row>
      <xdr:rowOff>172861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8C4D7E1-37B9-45BA-8D39-5CB540770EF7}"/>
            </a:ext>
          </a:extLst>
        </xdr:cNvPr>
        <xdr:cNvSpPr/>
      </xdr:nvSpPr>
      <xdr:spPr>
        <a:xfrm>
          <a:off x="233059" y="101330"/>
          <a:ext cx="1312333" cy="649111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215660</xdr:colOff>
      <xdr:row>0</xdr:row>
      <xdr:rowOff>35943</xdr:rowOff>
    </xdr:from>
    <xdr:to>
      <xdr:col>1</xdr:col>
      <xdr:colOff>1527993</xdr:colOff>
      <xdr:row>1</xdr:row>
      <xdr:rowOff>503208</xdr:rowOff>
    </xdr:to>
    <xdr:sp macro="" textlink="">
      <xdr:nvSpPr>
        <xdr:cNvPr id="2" name="Rectangle : coins arrondi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940DE01-EB68-4C3E-AC74-023905F5AFF9}"/>
            </a:ext>
          </a:extLst>
        </xdr:cNvPr>
        <xdr:cNvSpPr/>
      </xdr:nvSpPr>
      <xdr:spPr>
        <a:xfrm>
          <a:off x="278561" y="35943"/>
          <a:ext cx="1312333" cy="62901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348852</xdr:rowOff>
    </xdr:from>
    <xdr:to>
      <xdr:col>3</xdr:col>
      <xdr:colOff>1976438</xdr:colOff>
      <xdr:row>54</xdr:row>
      <xdr:rowOff>175020</xdr:rowOff>
    </xdr:to>
    <xdr:graphicFrame macro="">
      <xdr:nvGraphicFramePr>
        <xdr:cNvPr id="3" name="Graphique 2">
          <a:extLst>
            <a:ext uri="{FF2B5EF4-FFF2-40B4-BE49-F238E27FC236}">
              <a16:creationId xmlns="" xmlns:a16="http://schemas.microsoft.com/office/drawing/2014/main" id="{12F4C0A9-870B-4BAB-9D58-1FEE61504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1202530</xdr:colOff>
      <xdr:row>44</xdr:row>
      <xdr:rowOff>35719</xdr:rowOff>
    </xdr:from>
    <xdr:to>
      <xdr:col>6</xdr:col>
      <xdr:colOff>690562</xdr:colOff>
      <xdr:row>46</xdr:row>
      <xdr:rowOff>44053</xdr:rowOff>
    </xdr:to>
    <xdr:graphicFrame macro="">
      <xdr:nvGraphicFramePr>
        <xdr:cNvPr id="4" name="Graphique 3">
          <a:extLst>
            <a:ext uri="{FF2B5EF4-FFF2-40B4-BE49-F238E27FC236}">
              <a16:creationId xmlns="" xmlns:a16="http://schemas.microsoft.com/office/drawing/2014/main" id="{08FA906F-F4D9-479D-9E5F-C37182443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1226344</xdr:colOff>
      <xdr:row>45</xdr:row>
      <xdr:rowOff>321468</xdr:rowOff>
    </xdr:from>
    <xdr:to>
      <xdr:col>7</xdr:col>
      <xdr:colOff>11907</xdr:colOff>
      <xdr:row>48</xdr:row>
      <xdr:rowOff>139302</xdr:rowOff>
    </xdr:to>
    <xdr:graphicFrame macro="">
      <xdr:nvGraphicFramePr>
        <xdr:cNvPr id="5" name="Graphique 4">
          <a:extLst>
            <a:ext uri="{FF2B5EF4-FFF2-40B4-BE49-F238E27FC236}">
              <a16:creationId xmlns="" xmlns:a16="http://schemas.microsoft.com/office/drawing/2014/main" id="{C244E662-3148-4C06-910C-DEAA42C74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1202530</xdr:colOff>
      <xdr:row>48</xdr:row>
      <xdr:rowOff>35719</xdr:rowOff>
    </xdr:from>
    <xdr:to>
      <xdr:col>6</xdr:col>
      <xdr:colOff>690562</xdr:colOff>
      <xdr:row>50</xdr:row>
      <xdr:rowOff>198833</xdr:rowOff>
    </xdr:to>
    <xdr:graphicFrame macro="">
      <xdr:nvGraphicFramePr>
        <xdr:cNvPr id="6" name="Graphique 5">
          <a:extLst>
            <a:ext uri="{FF2B5EF4-FFF2-40B4-BE49-F238E27FC236}">
              <a16:creationId xmlns="" xmlns:a16="http://schemas.microsoft.com/office/drawing/2014/main" id="{D2C8463C-B3BB-490A-854A-8E4CF6513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1166812</xdr:colOff>
      <xdr:row>50</xdr:row>
      <xdr:rowOff>59530</xdr:rowOff>
    </xdr:from>
    <xdr:to>
      <xdr:col>6</xdr:col>
      <xdr:colOff>654844</xdr:colOff>
      <xdr:row>52</xdr:row>
      <xdr:rowOff>234553</xdr:rowOff>
    </xdr:to>
    <xdr:graphicFrame macro="">
      <xdr:nvGraphicFramePr>
        <xdr:cNvPr id="7" name="Graphique 6">
          <a:extLst>
            <a:ext uri="{FF2B5EF4-FFF2-40B4-BE49-F238E27FC236}">
              <a16:creationId xmlns="" xmlns:a16="http://schemas.microsoft.com/office/drawing/2014/main" id="{50635FAA-8A28-4255-B505-C33C9CC79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321468</xdr:colOff>
      <xdr:row>54</xdr:row>
      <xdr:rowOff>45243</xdr:rowOff>
    </xdr:from>
    <xdr:to>
      <xdr:col>13</xdr:col>
      <xdr:colOff>214311</xdr:colOff>
      <xdr:row>67</xdr:row>
      <xdr:rowOff>85725</xdr:rowOff>
    </xdr:to>
    <xdr:graphicFrame macro="">
      <xdr:nvGraphicFramePr>
        <xdr:cNvPr id="8" name="Graphique 7">
          <a:extLst>
            <a:ext uri="{FF2B5EF4-FFF2-40B4-BE49-F238E27FC236}">
              <a16:creationId xmlns="" xmlns:a16="http://schemas.microsoft.com/office/drawing/2014/main" id="{E7FD4492-08C1-8798-A158-2F7B3AA0E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59531</xdr:colOff>
      <xdr:row>0</xdr:row>
      <xdr:rowOff>83344</xdr:rowOff>
    </xdr:from>
    <xdr:to>
      <xdr:col>1</xdr:col>
      <xdr:colOff>1371864</xdr:colOff>
      <xdr:row>3</xdr:row>
      <xdr:rowOff>140854</xdr:rowOff>
    </xdr:to>
    <xdr:sp macro="" textlink="">
      <xdr:nvSpPr>
        <xdr:cNvPr id="9" name="Rectangle : coins arrondis 8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ED3E48CA-BF76-498C-BCE8-F7EF8729B6E0}"/>
            </a:ext>
          </a:extLst>
        </xdr:cNvPr>
        <xdr:cNvSpPr/>
      </xdr:nvSpPr>
      <xdr:spPr>
        <a:xfrm>
          <a:off x="309562" y="83344"/>
          <a:ext cx="1312333" cy="62901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150283</xdr:colOff>
      <xdr:row>3</xdr:row>
      <xdr:rowOff>95610</xdr:rowOff>
    </xdr:to>
    <xdr:sp macro="" textlink="">
      <xdr:nvSpPr>
        <xdr:cNvPr id="2" name="Rectangle : coins arrondi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394F530-86F1-4AA5-84CB-B50F5571684B}"/>
            </a:ext>
          </a:extLst>
        </xdr:cNvPr>
        <xdr:cNvSpPr/>
      </xdr:nvSpPr>
      <xdr:spPr>
        <a:xfrm>
          <a:off x="1162050" y="266700"/>
          <a:ext cx="1312333" cy="62901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1312333</xdr:colOff>
      <xdr:row>1</xdr:row>
      <xdr:rowOff>98990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CC4A260-E250-43B2-8F73-C81712436BC2}"/>
            </a:ext>
          </a:extLst>
        </xdr:cNvPr>
        <xdr:cNvSpPr/>
      </xdr:nvSpPr>
      <xdr:spPr>
        <a:xfrm>
          <a:off x="1290484" y="0"/>
          <a:ext cx="1312333" cy="62901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491370</xdr:colOff>
      <xdr:row>3</xdr:row>
      <xdr:rowOff>95250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72703CD-F69D-45AC-9249-307E258FE33C}"/>
            </a:ext>
          </a:extLst>
        </xdr:cNvPr>
        <xdr:cNvSpPr/>
      </xdr:nvSpPr>
      <xdr:spPr>
        <a:xfrm>
          <a:off x="243417" y="539750"/>
          <a:ext cx="1496786" cy="66675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149679</xdr:rowOff>
    </xdr:from>
    <xdr:to>
      <xdr:col>2</xdr:col>
      <xdr:colOff>68036</xdr:colOff>
      <xdr:row>2</xdr:row>
      <xdr:rowOff>68036</xdr:rowOff>
    </xdr:to>
    <xdr:sp macro="" textlink="">
      <xdr:nvSpPr>
        <xdr:cNvPr id="5" name="Rectangle : coins arrondi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799794B-C146-593C-5A8C-20DAEBB7BB4D}"/>
            </a:ext>
          </a:extLst>
        </xdr:cNvPr>
        <xdr:cNvSpPr/>
      </xdr:nvSpPr>
      <xdr:spPr>
        <a:xfrm>
          <a:off x="285750" y="149679"/>
          <a:ext cx="1496786" cy="66675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0</xdr:row>
      <xdr:rowOff>163286</xdr:rowOff>
    </xdr:from>
    <xdr:to>
      <xdr:col>2</xdr:col>
      <xdr:colOff>108858</xdr:colOff>
      <xdr:row>4</xdr:row>
      <xdr:rowOff>68036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9E279D9-8B58-4788-ACBC-E3F2F138F358}"/>
            </a:ext>
          </a:extLst>
        </xdr:cNvPr>
        <xdr:cNvSpPr/>
      </xdr:nvSpPr>
      <xdr:spPr>
        <a:xfrm>
          <a:off x="326572" y="163286"/>
          <a:ext cx="1496786" cy="66675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529167</xdr:colOff>
      <xdr:row>0</xdr:row>
      <xdr:rowOff>0</xdr:rowOff>
    </xdr:from>
    <xdr:ext cx="2190750" cy="933450"/>
    <xdr:pic>
      <xdr:nvPicPr>
        <xdr:cNvPr id="2" name="Picture 3">
          <a:extLst>
            <a:ext uri="{FF2B5EF4-FFF2-40B4-BE49-F238E27FC236}">
              <a16:creationId xmlns="" xmlns:a16="http://schemas.microsoft.com/office/drawing/2014/main" id="{B032F967-ADBA-4067-ADE6-42B9C47257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1167" y="0"/>
          <a:ext cx="2190750" cy="933450"/>
        </a:xfrm>
        <a:prstGeom prst="rect">
          <a:avLst/>
        </a:prstGeom>
      </xdr:spPr>
    </xdr:pic>
    <xdr:clientData/>
  </xdr:oneCellAnchor>
  <xdr:twoCellAnchor>
    <xdr:from>
      <xdr:col>0</xdr:col>
      <xdr:colOff>1104900</xdr:colOff>
      <xdr:row>0</xdr:row>
      <xdr:rowOff>57150</xdr:rowOff>
    </xdr:from>
    <xdr:to>
      <xdr:col>1</xdr:col>
      <xdr:colOff>1458686</xdr:colOff>
      <xdr:row>3</xdr:row>
      <xdr:rowOff>114300</xdr:rowOff>
    </xdr:to>
    <xdr:sp macro="" textlink="">
      <xdr:nvSpPr>
        <xdr:cNvPr id="3" name="Rectangle : coins arrondis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25C2E0C-DB90-4632-BF10-4FADCDF7629B}"/>
            </a:ext>
          </a:extLst>
        </xdr:cNvPr>
        <xdr:cNvSpPr/>
      </xdr:nvSpPr>
      <xdr:spPr>
        <a:xfrm>
          <a:off x="1104900" y="57150"/>
          <a:ext cx="1496786" cy="62865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154782</xdr:colOff>
      <xdr:row>0</xdr:row>
      <xdr:rowOff>107156</xdr:rowOff>
    </xdr:from>
    <xdr:to>
      <xdr:col>1</xdr:col>
      <xdr:colOff>1651568</xdr:colOff>
      <xdr:row>3</xdr:row>
      <xdr:rowOff>200025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713F518-F2CF-4C5F-A833-BB11FA7F4A5E}"/>
            </a:ext>
          </a:extLst>
        </xdr:cNvPr>
        <xdr:cNvSpPr/>
      </xdr:nvSpPr>
      <xdr:spPr>
        <a:xfrm>
          <a:off x="226220" y="107156"/>
          <a:ext cx="1496786" cy="62865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130969</xdr:colOff>
      <xdr:row>0</xdr:row>
      <xdr:rowOff>130968</xdr:rowOff>
    </xdr:from>
    <xdr:to>
      <xdr:col>1</xdr:col>
      <xdr:colOff>1627755</xdr:colOff>
      <xdr:row>3</xdr:row>
      <xdr:rowOff>188118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D640E05-8987-4B94-BA3F-C376FA1D8C2E}"/>
            </a:ext>
          </a:extLst>
        </xdr:cNvPr>
        <xdr:cNvSpPr/>
      </xdr:nvSpPr>
      <xdr:spPr>
        <a:xfrm>
          <a:off x="202407" y="130968"/>
          <a:ext cx="1496786" cy="628650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700128</xdr:colOff>
      <xdr:row>0</xdr:row>
      <xdr:rowOff>81410</xdr:rowOff>
    </xdr:from>
    <xdr:to>
      <xdr:col>1</xdr:col>
      <xdr:colOff>2012461</xdr:colOff>
      <xdr:row>3</xdr:row>
      <xdr:rowOff>168790</xdr:rowOff>
    </xdr:to>
    <xdr:sp macro="" textlink="">
      <xdr:nvSpPr>
        <xdr:cNvPr id="3" name="Rectangle : coins arrondi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2BD4FA8-5926-45E9-B1AA-0311A1E5C3C2}"/>
            </a:ext>
          </a:extLst>
        </xdr:cNvPr>
        <xdr:cNvSpPr/>
      </xdr:nvSpPr>
      <xdr:spPr>
        <a:xfrm>
          <a:off x="765256" y="81410"/>
          <a:ext cx="1312333" cy="649111"/>
        </a:xfrm>
        <a:prstGeom prst="roundRect">
          <a:avLst/>
        </a:prstGeom>
        <a:solidFill>
          <a:schemeClr val="accent6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 b="1" i="1">
              <a:latin typeface="Arial" panose="020B0604020202020204" pitchFamily="34" charset="0"/>
              <a:cs typeface="Arial" panose="020B0604020202020204" pitchFamily="34" charset="0"/>
            </a:rPr>
            <a:t>Retour au sommaire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ASF Theme">
  <a:themeElements>
    <a:clrScheme name="Thème ASF">
      <a:dk1>
        <a:sysClr val="windowText" lastClr="000000"/>
      </a:dk1>
      <a:lt1>
        <a:sysClr val="window" lastClr="FFFFFF"/>
      </a:lt1>
      <a:dk2>
        <a:srgbClr val="202A4C"/>
      </a:dk2>
      <a:lt2>
        <a:srgbClr val="E5FFFB"/>
      </a:lt2>
      <a:accent1>
        <a:srgbClr val="2AA9A6"/>
      </a:accent1>
      <a:accent2>
        <a:srgbClr val="004C92"/>
      </a:accent2>
      <a:accent3>
        <a:srgbClr val="4AD5D2"/>
      </a:accent3>
      <a:accent4>
        <a:srgbClr val="FFAFAF"/>
      </a:accent4>
      <a:accent5>
        <a:srgbClr val="B12D85"/>
      </a:accent5>
      <a:accent6>
        <a:srgbClr val="1F7E7C"/>
      </a:accent6>
      <a:hlink>
        <a:srgbClr val="2AA9A6"/>
      </a:hlink>
      <a:folHlink>
        <a:srgbClr val="B12D85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5:G22"/>
  <sheetViews>
    <sheetView showGridLines="0" zoomScaleNormal="100" workbookViewId="0">
      <selection activeCell="C9" sqref="C9"/>
    </sheetView>
  </sheetViews>
  <sheetFormatPr defaultColWidth="0" defaultRowHeight="21" x14ac:dyDescent="0.35"/>
  <cols>
    <col min="1" max="1" width="2.08984375" customWidth="1"/>
    <col min="2" max="2" width="24.7265625" customWidth="1"/>
    <col min="3" max="3" width="43.81640625" customWidth="1"/>
    <col min="4" max="7" width="10.90625" customWidth="1"/>
    <col min="8" max="16384" width="10.90625" hidden="1"/>
  </cols>
  <sheetData>
    <row r="5" spans="1:6" ht="27" customHeight="1" x14ac:dyDescent="0.35"/>
    <row r="6" spans="1:6" x14ac:dyDescent="0.35">
      <c r="B6" s="351" t="s">
        <v>283</v>
      </c>
      <c r="C6" s="351"/>
      <c r="D6" s="351"/>
      <c r="E6" s="351"/>
      <c r="F6" s="351"/>
    </row>
    <row r="7" spans="1:6" ht="2.1" customHeight="1" x14ac:dyDescent="0.35"/>
    <row r="8" spans="1:6" x14ac:dyDescent="0.35">
      <c r="A8" s="265"/>
      <c r="B8" s="335" t="s">
        <v>284</v>
      </c>
      <c r="C8" s="336" t="s">
        <v>299</v>
      </c>
      <c r="D8" s="337"/>
      <c r="E8" s="337"/>
      <c r="F8" s="337"/>
    </row>
    <row r="9" spans="1:6" x14ac:dyDescent="0.35">
      <c r="A9" s="266"/>
      <c r="B9" s="254" t="s">
        <v>313</v>
      </c>
      <c r="C9" s="273" t="s">
        <v>315</v>
      </c>
      <c r="D9" s="255"/>
      <c r="E9" s="255"/>
      <c r="F9" s="255"/>
    </row>
    <row r="10" spans="1:6" x14ac:dyDescent="0.35">
      <c r="A10" s="266"/>
      <c r="B10" s="254" t="s">
        <v>286</v>
      </c>
      <c r="C10" s="273" t="s">
        <v>316</v>
      </c>
      <c r="D10" s="255"/>
      <c r="E10" s="255"/>
      <c r="F10" s="255"/>
    </row>
    <row r="11" spans="1:6" x14ac:dyDescent="0.35">
      <c r="A11" s="266"/>
      <c r="B11" s="254" t="s">
        <v>319</v>
      </c>
      <c r="C11" s="273" t="s">
        <v>295</v>
      </c>
      <c r="D11" s="255"/>
      <c r="E11" s="255"/>
      <c r="F11" s="255"/>
    </row>
    <row r="12" spans="1:6" x14ac:dyDescent="0.35">
      <c r="A12" s="266"/>
      <c r="B12" s="254" t="s">
        <v>287</v>
      </c>
      <c r="C12" s="273" t="s">
        <v>296</v>
      </c>
      <c r="D12" s="255"/>
      <c r="E12" s="255"/>
      <c r="F12" s="255"/>
    </row>
    <row r="13" spans="1:6" x14ac:dyDescent="0.35">
      <c r="A13" s="266"/>
      <c r="B13" s="254" t="s">
        <v>288</v>
      </c>
      <c r="C13" s="273" t="s">
        <v>317</v>
      </c>
      <c r="D13" s="255"/>
      <c r="E13" s="255"/>
      <c r="F13" s="255"/>
    </row>
    <row r="14" spans="1:6" x14ac:dyDescent="0.35">
      <c r="A14" s="266"/>
      <c r="B14" s="254" t="s">
        <v>289</v>
      </c>
      <c r="C14" s="273" t="s">
        <v>297</v>
      </c>
      <c r="D14" s="255"/>
      <c r="E14" s="255"/>
      <c r="F14" s="255"/>
    </row>
    <row r="15" spans="1:6" x14ac:dyDescent="0.35">
      <c r="A15" s="267"/>
      <c r="B15" s="254" t="s">
        <v>290</v>
      </c>
      <c r="C15" s="273" t="s">
        <v>298</v>
      </c>
      <c r="D15" s="255"/>
      <c r="E15" s="255"/>
      <c r="F15" s="255"/>
    </row>
    <row r="16" spans="1:6" x14ac:dyDescent="0.35">
      <c r="A16" s="268"/>
      <c r="B16" s="338" t="s">
        <v>291</v>
      </c>
      <c r="C16" s="352" t="s">
        <v>314</v>
      </c>
      <c r="D16" s="352"/>
      <c r="E16" s="352"/>
      <c r="F16" s="352"/>
    </row>
    <row r="17" spans="1:6" x14ac:dyDescent="0.35">
      <c r="A17" s="269"/>
      <c r="B17" s="254" t="s">
        <v>292</v>
      </c>
      <c r="C17" s="352"/>
      <c r="D17" s="352"/>
      <c r="E17" s="352"/>
      <c r="F17" s="352"/>
    </row>
    <row r="18" spans="1:6" x14ac:dyDescent="0.35">
      <c r="A18" s="269"/>
      <c r="B18" s="254" t="s">
        <v>285</v>
      </c>
      <c r="C18" s="352"/>
      <c r="D18" s="352"/>
      <c r="E18" s="352"/>
      <c r="F18" s="352"/>
    </row>
    <row r="19" spans="1:6" x14ac:dyDescent="0.35">
      <c r="A19" s="270"/>
      <c r="B19" s="254" t="s">
        <v>294</v>
      </c>
      <c r="C19" s="352"/>
      <c r="D19" s="352"/>
      <c r="E19" s="352"/>
      <c r="F19" s="352"/>
    </row>
    <row r="20" spans="1:6" x14ac:dyDescent="0.35">
      <c r="A20" s="270"/>
      <c r="B20" s="254" t="s">
        <v>333</v>
      </c>
      <c r="C20" s="352"/>
      <c r="D20" s="352"/>
      <c r="E20" s="352"/>
      <c r="F20" s="352"/>
    </row>
    <row r="21" spans="1:6" x14ac:dyDescent="0.35">
      <c r="A21" s="271"/>
      <c r="B21" s="253" t="s">
        <v>293</v>
      </c>
      <c r="C21" s="352"/>
      <c r="D21" s="352"/>
      <c r="E21" s="352"/>
      <c r="F21" s="352"/>
    </row>
    <row r="22" spans="1:6" x14ac:dyDescent="0.35">
      <c r="A22" s="272"/>
      <c r="B22" s="253" t="s">
        <v>300</v>
      </c>
      <c r="C22" s="352"/>
      <c r="D22" s="352"/>
      <c r="E22" s="352"/>
      <c r="F22" s="352"/>
    </row>
  </sheetData>
  <mergeCells count="2">
    <mergeCell ref="B6:F6"/>
    <mergeCell ref="C16:F22"/>
  </mergeCells>
  <hyperlinks>
    <hyperlink ref="B10" location="'A.1. Investissement'!A1" display="'A.1. Investissement'!A1"/>
    <hyperlink ref="B11" location="'A.2. Chiffre d''Affaires '!A1" display="'A.2. Chiffre d''Affaires '!A1"/>
    <hyperlink ref="B12" location="'A.4. Masse Salariale'!A1" display="A.3. Achats directs'!A1"/>
    <hyperlink ref="B13" location="'A.4. Masse Salariale'!A1" display="'A.4. Masse Salariale'!A1"/>
    <hyperlink ref="B14" location="'A.5. Charges  externes'!A1" display="'A.5. Charges  externes'!A1"/>
    <hyperlink ref="B15" location="'A.6. BFR'!A1" display="'A.6. BFR'!A1"/>
    <hyperlink ref="B17" location="'B.1. P&amp;L'!A1" display="'B.1. P&amp;L'!A1"/>
    <hyperlink ref="B18" location="'B.2. TFT'!A1" display="'B.2. TFT'!A1"/>
    <hyperlink ref="B19" location="'B.2.3 Actif immo &amp; BFR'!A1" display="'B.2.3 Actif immo &amp; BFR'!A1"/>
    <hyperlink ref="B21" location="'C. Synthèse Financement '!A1" display="'C. Synthèse Financement '!A1"/>
    <hyperlink ref="B22" location="'Backup&gt;&gt;'!A1" display="'Backup&gt;&gt;'!A1"/>
    <hyperlink ref="B8" location="'A. Données à intégrer --&gt;'!A1" display="'A. Données à intégrer --&gt;'!A1"/>
    <hyperlink ref="B16" location="' B. Etats financiers --&gt;'!A1" display="' B. Etats financiers --&gt;'!A1"/>
    <hyperlink ref="B9" location="'Commentaires et explications'!A1" display="Commentaires et explications"/>
    <hyperlink ref="B20" location="'B.4 Bilan'!A1" display="'B.4 Bilan'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K38"/>
  <sheetViews>
    <sheetView showGridLines="0" topLeftCell="A16" zoomScale="117" zoomScaleNormal="80" workbookViewId="0">
      <selection activeCell="C4" sqref="C4:E6"/>
    </sheetView>
  </sheetViews>
  <sheetFormatPr defaultColWidth="6" defaultRowHeight="11.25" customHeight="1" outlineLevelRow="1" x14ac:dyDescent="0.2"/>
  <cols>
    <col min="1" max="1" width="0.6328125" style="94" customWidth="1"/>
    <col min="2" max="2" width="24.81640625" style="97" bestFit="1" customWidth="1"/>
    <col min="3" max="7" width="7.26953125" style="98" customWidth="1"/>
    <col min="8" max="8" width="6" style="94"/>
    <col min="9" max="9" width="6.6328125" style="94" customWidth="1"/>
    <col min="10" max="10" width="6" style="94"/>
    <col min="11" max="11" width="7.36328125" style="94" customWidth="1"/>
    <col min="12" max="16384" width="6" style="94"/>
  </cols>
  <sheetData>
    <row r="1" spans="2:8" s="153" customFormat="1" ht="15" x14ac:dyDescent="0.25"/>
    <row r="2" spans="2:8" s="153" customFormat="1" ht="15" x14ac:dyDescent="0.25"/>
    <row r="3" spans="2:8" s="153" customFormat="1" ht="15" x14ac:dyDescent="0.25"/>
    <row r="4" spans="2:8" s="153" customFormat="1" ht="15" x14ac:dyDescent="0.25"/>
    <row r="5" spans="2:8" s="153" customFormat="1" ht="15" x14ac:dyDescent="0.25"/>
    <row r="6" spans="2:8" ht="12.75" x14ac:dyDescent="0.2">
      <c r="B6" s="94"/>
      <c r="C6" s="94"/>
      <c r="D6" s="94"/>
      <c r="E6" s="94"/>
      <c r="F6" s="94"/>
      <c r="G6" s="94"/>
    </row>
    <row r="7" spans="2:8" ht="12.75" x14ac:dyDescent="0.2">
      <c r="B7" s="94"/>
      <c r="C7" s="94"/>
      <c r="D7" s="94"/>
      <c r="E7" s="94"/>
      <c r="F7" s="94"/>
      <c r="G7" s="94"/>
    </row>
    <row r="8" spans="2:8" ht="13.5" thickBot="1" x14ac:dyDescent="0.25">
      <c r="B8" s="94"/>
      <c r="C8" s="252" t="s">
        <v>209</v>
      </c>
      <c r="D8" s="252" t="s">
        <v>208</v>
      </c>
      <c r="E8" s="252" t="s">
        <v>207</v>
      </c>
      <c r="F8" s="252" t="s">
        <v>206</v>
      </c>
      <c r="G8" s="252" t="s">
        <v>205</v>
      </c>
    </row>
    <row r="9" spans="2:8" ht="2.1" customHeight="1" x14ac:dyDescent="0.2">
      <c r="B9" s="99"/>
      <c r="C9" s="135"/>
      <c r="D9" s="94"/>
      <c r="E9" s="94"/>
      <c r="F9" s="94"/>
      <c r="G9" s="94"/>
    </row>
    <row r="10" spans="2:8" ht="11.25" customHeight="1" x14ac:dyDescent="0.2">
      <c r="B10" s="100" t="s">
        <v>106</v>
      </c>
      <c r="C10" s="101" t="s">
        <v>5</v>
      </c>
      <c r="D10" s="101" t="s">
        <v>6</v>
      </c>
      <c r="E10" s="101" t="s">
        <v>7</v>
      </c>
      <c r="F10" s="101" t="s">
        <v>8</v>
      </c>
      <c r="G10" s="101" t="s">
        <v>367</v>
      </c>
      <c r="H10" s="137"/>
    </row>
    <row r="11" spans="2:8" s="97" customFormat="1" ht="2.25" customHeight="1" x14ac:dyDescent="0.35">
      <c r="B11" s="105"/>
      <c r="H11" s="138"/>
    </row>
    <row r="12" spans="2:8" ht="11.25" customHeight="1" x14ac:dyDescent="0.2">
      <c r="B12" s="97" t="s">
        <v>132</v>
      </c>
      <c r="C12" s="279">
        <f>'B.1. P&amp;L'!D17</f>
        <v>-4408800</v>
      </c>
      <c r="D12" s="279">
        <f>'B.1. P&amp;L'!E17</f>
        <v>-7119200</v>
      </c>
      <c r="E12" s="279">
        <f>'B.1. P&amp;L'!F17</f>
        <v>-7119200</v>
      </c>
      <c r="F12" s="279">
        <f>'B.1. P&amp;L'!G17</f>
        <v>-10080800</v>
      </c>
      <c r="G12" s="279">
        <f>'B.1. P&amp;L'!H17</f>
        <v>-1196000</v>
      </c>
      <c r="H12" s="137"/>
    </row>
    <row r="13" spans="2:8" ht="11.25" customHeight="1" x14ac:dyDescent="0.2">
      <c r="B13" s="139" t="s">
        <v>146</v>
      </c>
      <c r="C13" s="278">
        <f>-C16</f>
        <v>0</v>
      </c>
      <c r="D13" s="278">
        <f>C16-D16</f>
        <v>0</v>
      </c>
      <c r="E13" s="278">
        <f t="shared" ref="E13:G13" si="0">D16-E16</f>
        <v>0</v>
      </c>
      <c r="F13" s="278">
        <f t="shared" si="0"/>
        <v>0</v>
      </c>
      <c r="G13" s="278">
        <f t="shared" si="0"/>
        <v>0</v>
      </c>
      <c r="H13" s="137"/>
    </row>
    <row r="14" spans="2:8" ht="11.25" customHeight="1" outlineLevel="1" x14ac:dyDescent="0.2">
      <c r="B14" s="140" t="s">
        <v>94</v>
      </c>
      <c r="C14" s="279">
        <f>('B.3 Actif immo &amp; BFR'!C15+'B.3 Actif immo &amp; BFR'!C16+'B.3 Actif immo &amp; BFR'!C18)</f>
        <v>0</v>
      </c>
      <c r="D14" s="279">
        <f>('B.3 Actif immo &amp; BFR'!D15+'B.3 Actif immo &amp; BFR'!D16+'B.3 Actif immo &amp; BFR'!D18)</f>
        <v>0</v>
      </c>
      <c r="E14" s="279">
        <f>('B.3 Actif immo &amp; BFR'!E15+'B.3 Actif immo &amp; BFR'!E16+'B.3 Actif immo &amp; BFR'!E18)</f>
        <v>0</v>
      </c>
      <c r="F14" s="279">
        <f>('B.3 Actif immo &amp; BFR'!F15+'B.3 Actif immo &amp; BFR'!F16+'B.3 Actif immo &amp; BFR'!F18)</f>
        <v>0</v>
      </c>
      <c r="G14" s="279">
        <f>('B.3 Actif immo &amp; BFR'!G15+'B.3 Actif immo &amp; BFR'!G16+'B.3 Actif immo &amp; BFR'!G18)</f>
        <v>0</v>
      </c>
      <c r="H14" s="137"/>
    </row>
    <row r="15" spans="2:8" ht="11.25" customHeight="1" outlineLevel="1" x14ac:dyDescent="0.2">
      <c r="B15" s="140" t="s">
        <v>147</v>
      </c>
      <c r="C15" s="279"/>
      <c r="D15" s="279"/>
      <c r="E15" s="279"/>
      <c r="F15" s="279"/>
      <c r="G15" s="279"/>
      <c r="H15" s="137"/>
    </row>
    <row r="16" spans="2:8" ht="11.25" customHeight="1" x14ac:dyDescent="0.2">
      <c r="B16" s="97" t="s">
        <v>148</v>
      </c>
      <c r="C16" s="279">
        <f>SUM(C14:C15)</f>
        <v>0</v>
      </c>
      <c r="D16" s="279">
        <f t="shared" ref="D16:G16" si="1">SUM(D14:D15)</f>
        <v>0</v>
      </c>
      <c r="E16" s="279">
        <f t="shared" si="1"/>
        <v>0</v>
      </c>
      <c r="F16" s="279">
        <f t="shared" si="1"/>
        <v>0</v>
      </c>
      <c r="G16" s="279">
        <f t="shared" si="1"/>
        <v>0</v>
      </c>
      <c r="H16" s="137"/>
    </row>
    <row r="17" spans="2:11" ht="11.25" customHeight="1" outlineLevel="1" x14ac:dyDescent="0.2">
      <c r="B17" s="97" t="s">
        <v>76</v>
      </c>
      <c r="C17" s="279">
        <f>'B.1. P&amp;L'!D23</f>
        <v>0</v>
      </c>
      <c r="D17" s="279">
        <f>'B.1. P&amp;L'!E23</f>
        <v>0</v>
      </c>
      <c r="E17" s="279">
        <f>'B.1. P&amp;L'!F23</f>
        <v>0</v>
      </c>
      <c r="F17" s="279">
        <f>'B.1. P&amp;L'!G23</f>
        <v>0</v>
      </c>
      <c r="G17" s="279">
        <f>'B.1. P&amp;L'!H23</f>
        <v>0</v>
      </c>
      <c r="H17" s="137"/>
    </row>
    <row r="18" spans="2:11" ht="11.25" customHeight="1" x14ac:dyDescent="0.2">
      <c r="B18" s="141" t="s">
        <v>149</v>
      </c>
      <c r="C18" s="282">
        <f>SUM(C17,C13,C12)</f>
        <v>-4408800</v>
      </c>
      <c r="D18" s="282">
        <f t="shared" ref="D18:G18" si="2">SUM(D17,D13,D12)</f>
        <v>-7119200</v>
      </c>
      <c r="E18" s="282">
        <f t="shared" si="2"/>
        <v>-7119200</v>
      </c>
      <c r="F18" s="282">
        <f t="shared" si="2"/>
        <v>-10080800</v>
      </c>
      <c r="G18" s="282">
        <f t="shared" si="2"/>
        <v>-1196000</v>
      </c>
      <c r="H18" s="137"/>
    </row>
    <row r="19" spans="2:11" ht="11.25" customHeight="1" x14ac:dyDescent="0.2">
      <c r="B19" s="97" t="s">
        <v>150</v>
      </c>
      <c r="C19" s="279">
        <f>-'B.3 Actif immo &amp; BFR'!C12+'B.1. P&amp;L'!D18</f>
        <v>-10710388</v>
      </c>
      <c r="D19" s="279">
        <f>-('B.3 Actif immo &amp; BFR'!D13-'B.3 Actif immo &amp; BFR'!C13)+'B.1. P&amp;L'!E18</f>
        <v>-21818164</v>
      </c>
      <c r="E19" s="279">
        <f>-('B.3 Actif immo &amp; BFR'!E13-'B.3 Actif immo &amp; BFR'!D13)+'B.1. P&amp;L'!F18</f>
        <v>0</v>
      </c>
      <c r="F19" s="279">
        <f>-('B.3 Actif immo &amp; BFR'!F13-'B.3 Actif immo &amp; BFR'!E13)+'B.1. P&amp;L'!G18</f>
        <v>0</v>
      </c>
      <c r="G19" s="279">
        <f>-('B.3 Actif immo &amp; BFR'!G13-'B.3 Actif immo &amp; BFR'!F13)+'B.1. P&amp;L'!H18</f>
        <v>0</v>
      </c>
      <c r="H19" s="137"/>
    </row>
    <row r="20" spans="2:11" ht="11.25" customHeight="1" x14ac:dyDescent="0.2">
      <c r="B20" s="141" t="s">
        <v>151</v>
      </c>
      <c r="C20" s="282">
        <f t="shared" ref="C20:G20" si="3">C19</f>
        <v>-10710388</v>
      </c>
      <c r="D20" s="282">
        <f>D19</f>
        <v>-21818164</v>
      </c>
      <c r="E20" s="282">
        <f t="shared" si="3"/>
        <v>0</v>
      </c>
      <c r="F20" s="282">
        <f t="shared" si="3"/>
        <v>0</v>
      </c>
      <c r="G20" s="282">
        <f t="shared" si="3"/>
        <v>0</v>
      </c>
      <c r="H20" s="137"/>
    </row>
    <row r="21" spans="2:11" ht="11.25" customHeight="1" x14ac:dyDescent="0.2">
      <c r="B21" s="240" t="s">
        <v>278</v>
      </c>
      <c r="C21" s="283">
        <f>C20+C18</f>
        <v>-15119188</v>
      </c>
      <c r="D21" s="283">
        <f t="shared" ref="D21:G21" si="4">D20+D18</f>
        <v>-28937364</v>
      </c>
      <c r="E21" s="283">
        <f t="shared" si="4"/>
        <v>-7119200</v>
      </c>
      <c r="F21" s="283">
        <f t="shared" si="4"/>
        <v>-10080800</v>
      </c>
      <c r="G21" s="283">
        <f t="shared" si="4"/>
        <v>-1196000</v>
      </c>
      <c r="H21" s="137"/>
    </row>
    <row r="22" spans="2:11" ht="11.25" customHeight="1" x14ac:dyDescent="0.2">
      <c r="B22" s="97" t="s">
        <v>152</v>
      </c>
      <c r="C22" s="279"/>
      <c r="D22" s="279"/>
      <c r="E22" s="279"/>
      <c r="F22" s="279"/>
      <c r="G22" s="279"/>
      <c r="H22" s="137"/>
    </row>
    <row r="23" spans="2:11" ht="11.25" customHeight="1" x14ac:dyDescent="0.2">
      <c r="B23" s="97" t="s">
        <v>153</v>
      </c>
      <c r="C23" s="279"/>
      <c r="D23" s="279"/>
      <c r="E23" s="279"/>
      <c r="F23" s="279"/>
      <c r="G23" s="279"/>
      <c r="H23" s="137"/>
      <c r="I23" s="132"/>
    </row>
    <row r="24" spans="2:11" ht="11.25" customHeight="1" x14ac:dyDescent="0.2">
      <c r="B24" s="97" t="s">
        <v>136</v>
      </c>
      <c r="C24" s="284">
        <f>'B.1. P&amp;L'!D21</f>
        <v>0</v>
      </c>
      <c r="D24" s="284">
        <f>'B.1. P&amp;L'!E21</f>
        <v>0</v>
      </c>
      <c r="E24" s="284">
        <f>'B.1. P&amp;L'!F21</f>
        <v>0</v>
      </c>
      <c r="F24" s="284">
        <f>'B.1. P&amp;L'!G21</f>
        <v>0</v>
      </c>
      <c r="G24" s="284">
        <f>'B.1. P&amp;L'!H21</f>
        <v>0</v>
      </c>
      <c r="H24" s="137"/>
      <c r="K24" s="135"/>
    </row>
    <row r="25" spans="2:11" ht="11.25" customHeight="1" x14ac:dyDescent="0.2">
      <c r="B25" s="142" t="s">
        <v>154</v>
      </c>
      <c r="C25" s="285"/>
      <c r="D25" s="285"/>
      <c r="E25" s="279"/>
      <c r="F25" s="279"/>
      <c r="G25" s="279"/>
      <c r="H25" s="137"/>
      <c r="K25" s="135"/>
    </row>
    <row r="26" spans="2:11" ht="11.25" customHeight="1" x14ac:dyDescent="0.2">
      <c r="B26" s="141" t="s">
        <v>155</v>
      </c>
      <c r="C26" s="282">
        <f>SUM(C22:C23,C24:C25)</f>
        <v>0</v>
      </c>
      <c r="D26" s="282">
        <f>SUM(D22:D23,D24:D25)</f>
        <v>0</v>
      </c>
      <c r="E26" s="282">
        <f>SUM(E22:E23,E24:E25)</f>
        <v>0</v>
      </c>
      <c r="F26" s="282">
        <f>SUM(F22:F23,F24:F25)</f>
        <v>0</v>
      </c>
      <c r="G26" s="282">
        <f>SUM(G22:G23,G24:G25)</f>
        <v>0</v>
      </c>
      <c r="H26" s="143"/>
      <c r="I26" s="144"/>
    </row>
    <row r="27" spans="2:11" ht="11.25" customHeight="1" x14ac:dyDescent="0.2">
      <c r="B27" s="145" t="s">
        <v>156</v>
      </c>
      <c r="C27" s="286">
        <f>SUM(C18,C20,C26)</f>
        <v>-15119188</v>
      </c>
      <c r="D27" s="286">
        <f t="shared" ref="D27:E27" si="5">SUM(D18,D20,D26)</f>
        <v>-28937364</v>
      </c>
      <c r="E27" s="286">
        <f t="shared" si="5"/>
        <v>-7119200</v>
      </c>
      <c r="F27" s="286">
        <f>SUM(F18,F20,F26)</f>
        <v>-10080800</v>
      </c>
      <c r="G27" s="286">
        <f>SUM(G18,G20,G26)</f>
        <v>-1196000</v>
      </c>
      <c r="H27" s="137"/>
    </row>
    <row r="28" spans="2:11" ht="2.25" customHeight="1" x14ac:dyDescent="0.2">
      <c r="C28" s="279"/>
      <c r="D28" s="279"/>
      <c r="E28" s="279"/>
      <c r="F28" s="279"/>
      <c r="G28" s="279"/>
      <c r="H28" s="137"/>
    </row>
    <row r="29" spans="2:11" ht="11.25" customHeight="1" x14ac:dyDescent="0.2">
      <c r="B29" s="146" t="s">
        <v>157</v>
      </c>
      <c r="C29" s="275">
        <v>0</v>
      </c>
      <c r="D29" s="275">
        <f>C30</f>
        <v>-15119188</v>
      </c>
      <c r="E29" s="275">
        <f>D30</f>
        <v>-44056552</v>
      </c>
      <c r="F29" s="275">
        <f t="shared" ref="F29" si="6">E30</f>
        <v>-51175752</v>
      </c>
      <c r="G29" s="287">
        <f>F30</f>
        <v>-61256552</v>
      </c>
      <c r="H29" s="137"/>
    </row>
    <row r="30" spans="2:11" ht="11.25" customHeight="1" x14ac:dyDescent="0.2">
      <c r="B30" s="147" t="s">
        <v>158</v>
      </c>
      <c r="C30" s="288">
        <f t="shared" ref="C30" si="7">C27+C29</f>
        <v>-15119188</v>
      </c>
      <c r="D30" s="288">
        <f>D27+D29</f>
        <v>-44056552</v>
      </c>
      <c r="E30" s="288">
        <f>E27+E29</f>
        <v>-51175752</v>
      </c>
      <c r="F30" s="288">
        <f>F27+F29</f>
        <v>-61256552</v>
      </c>
      <c r="G30" s="289">
        <f>G27+G29</f>
        <v>-62452552</v>
      </c>
      <c r="H30" s="137"/>
    </row>
    <row r="31" spans="2:11" ht="11.25" customHeight="1" x14ac:dyDescent="0.2">
      <c r="H31" s="137"/>
    </row>
    <row r="32" spans="2:11" ht="11.25" hidden="1" customHeight="1" x14ac:dyDescent="0.2">
      <c r="B32" s="97" t="s">
        <v>162</v>
      </c>
      <c r="C32" s="98">
        <v>1</v>
      </c>
      <c r="D32" s="98">
        <v>2</v>
      </c>
      <c r="E32" s="98">
        <v>3</v>
      </c>
      <c r="F32" s="98">
        <v>4</v>
      </c>
      <c r="G32" s="98">
        <v>5</v>
      </c>
      <c r="H32" s="144"/>
    </row>
    <row r="33" spans="2:8" ht="11.25" hidden="1" customHeight="1" x14ac:dyDescent="0.2">
      <c r="B33" s="97" t="s">
        <v>166</v>
      </c>
      <c r="C33" s="149">
        <v>0.15</v>
      </c>
      <c r="D33" s="149">
        <v>0.15</v>
      </c>
      <c r="E33" s="149">
        <v>0.15</v>
      </c>
      <c r="F33" s="149">
        <v>0.15</v>
      </c>
      <c r="G33" s="149">
        <v>0.15</v>
      </c>
      <c r="H33" s="144"/>
    </row>
    <row r="34" spans="2:8" ht="11.25" hidden="1" customHeight="1" x14ac:dyDescent="0.2">
      <c r="B34" s="97" t="s">
        <v>161</v>
      </c>
      <c r="C34" s="96">
        <f>C27/(1+C33)^C32</f>
        <v>-13147120.000000002</v>
      </c>
      <c r="D34" s="96">
        <f t="shared" ref="D34:G34" si="8">D27/(1+D33)^D32</f>
        <v>-21880804.536862008</v>
      </c>
      <c r="E34" s="96">
        <f t="shared" si="8"/>
        <v>-4680989.5619298117</v>
      </c>
      <c r="F34" s="96">
        <f t="shared" si="8"/>
        <v>-5763730.1181742512</v>
      </c>
      <c r="G34" s="96">
        <f t="shared" si="8"/>
        <v>-594623.37541675474</v>
      </c>
    </row>
    <row r="35" spans="2:8" ht="11.25" hidden="1" customHeight="1" x14ac:dyDescent="0.2">
      <c r="B35" s="97" t="s">
        <v>165</v>
      </c>
      <c r="C35" s="96"/>
      <c r="D35" s="96"/>
      <c r="E35" s="96"/>
      <c r="F35" s="96"/>
      <c r="G35" s="151">
        <v>2.5000000000000001E-2</v>
      </c>
    </row>
    <row r="36" spans="2:8" ht="11.25" hidden="1" customHeight="1" x14ac:dyDescent="0.2">
      <c r="B36" s="97" t="s">
        <v>164</v>
      </c>
      <c r="G36" s="98">
        <f>+G27*(1+G35)/(G33-G35)</f>
        <v>-9807200</v>
      </c>
    </row>
    <row r="37" spans="2:8" ht="11.25" hidden="1" customHeight="1" x14ac:dyDescent="0.2">
      <c r="B37" s="97" t="s">
        <v>163</v>
      </c>
    </row>
    <row r="38" spans="2:8" ht="11.25" customHeight="1" x14ac:dyDescent="0.2">
      <c r="B38" s="150"/>
    </row>
  </sheetData>
  <sheetProtection algorithmName="SHA-512" hashValue="ycBO7ikx7mV/d402+S+MmGh5wjF5ciJ0O5jr2cUZ7Rjhc7m+2b9R6OD1+ER1A+C+2CC3skLevqrk++bNVy9O8w==" saltValue="FSOBXj3WlQNr753B+2wGgA==" spinCount="100000" sheet="1" objects="1" scenarios="1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"/>
  <sheetViews>
    <sheetView showGridLines="0" topLeftCell="A102" zoomScale="80" zoomScaleNormal="80" workbookViewId="0">
      <selection activeCell="I14" sqref="I14"/>
    </sheetView>
  </sheetViews>
  <sheetFormatPr defaultColWidth="4.7265625" defaultRowHeight="12.75" x14ac:dyDescent="0.2"/>
  <cols>
    <col min="1" max="1" width="0.6328125" style="94" customWidth="1"/>
    <col min="2" max="16384" width="4.7265625" style="94"/>
  </cols>
  <sheetData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J30"/>
  <sheetViews>
    <sheetView showGridLines="0" topLeftCell="A9" zoomScale="135" zoomScaleNormal="135" workbookViewId="0">
      <selection activeCell="E1" sqref="E1"/>
    </sheetView>
  </sheetViews>
  <sheetFormatPr defaultColWidth="6" defaultRowHeight="11.25" customHeight="1" x14ac:dyDescent="0.2"/>
  <cols>
    <col min="1" max="1" width="0.6328125" style="94" customWidth="1"/>
    <col min="2" max="2" width="17.6328125" style="94" customWidth="1"/>
    <col min="3" max="3" width="10" style="94" customWidth="1"/>
    <col min="4" max="4" width="7.54296875" style="98" bestFit="1" customWidth="1"/>
    <col min="5" max="8" width="7.81640625" style="98" bestFit="1" customWidth="1"/>
    <col min="9" max="9" width="0.54296875" style="98" customWidth="1"/>
    <col min="10" max="16384" width="6" style="94"/>
  </cols>
  <sheetData>
    <row r="1" spans="2:10" s="153" customFormat="1" ht="15" x14ac:dyDescent="0.25"/>
    <row r="2" spans="2:10" s="153" customFormat="1" ht="15" x14ac:dyDescent="0.25"/>
    <row r="3" spans="2:10" s="153" customFormat="1" ht="15" x14ac:dyDescent="0.25"/>
    <row r="4" spans="2:10" s="153" customFormat="1" ht="15" x14ac:dyDescent="0.25"/>
    <row r="5" spans="2:10" s="153" customFormat="1" ht="15" x14ac:dyDescent="0.25"/>
    <row r="6" spans="2:10" ht="12.75" x14ac:dyDescent="0.2">
      <c r="D6" s="94"/>
      <c r="E6" s="94"/>
      <c r="F6" s="94"/>
      <c r="G6" s="94"/>
      <c r="H6" s="94"/>
      <c r="I6" s="94"/>
    </row>
    <row r="7" spans="2:10" ht="12.75" x14ac:dyDescent="0.2">
      <c r="D7" s="94"/>
      <c r="E7" s="94"/>
      <c r="F7" s="94"/>
      <c r="G7" s="94"/>
      <c r="H7" s="94"/>
      <c r="I7" s="94"/>
    </row>
    <row r="8" spans="2:10" ht="13.5" thickBot="1" x14ac:dyDescent="0.25">
      <c r="C8" s="252" t="s">
        <v>338</v>
      </c>
      <c r="D8" s="252" t="s">
        <v>209</v>
      </c>
      <c r="E8" s="252" t="s">
        <v>208</v>
      </c>
      <c r="F8" s="252" t="s">
        <v>207</v>
      </c>
      <c r="G8" s="252" t="s">
        <v>206</v>
      </c>
      <c r="H8" s="252" t="s">
        <v>205</v>
      </c>
      <c r="I8" s="94"/>
    </row>
    <row r="9" spans="2:10" ht="2.1" customHeight="1" x14ac:dyDescent="0.2">
      <c r="B9" s="99"/>
      <c r="C9" s="135"/>
      <c r="D9" s="135"/>
      <c r="E9" s="94"/>
      <c r="F9" s="94"/>
      <c r="G9" s="94"/>
      <c r="H9" s="94"/>
      <c r="I9" s="94"/>
    </row>
    <row r="10" spans="2:10" ht="11.25" customHeight="1" x14ac:dyDescent="0.2">
      <c r="B10" s="249" t="s">
        <v>106</v>
      </c>
      <c r="C10" s="250" t="s">
        <v>4</v>
      </c>
      <c r="D10" s="250" t="s">
        <v>5</v>
      </c>
      <c r="E10" s="250" t="s">
        <v>6</v>
      </c>
      <c r="F10" s="250" t="s">
        <v>7</v>
      </c>
      <c r="G10" s="250" t="s">
        <v>8</v>
      </c>
      <c r="H10" s="250" t="s">
        <v>367</v>
      </c>
      <c r="I10" s="102"/>
    </row>
    <row r="11" spans="2:10" s="97" customFormat="1" ht="2.25" customHeight="1" x14ac:dyDescent="0.35">
      <c r="B11" s="105"/>
    </row>
    <row r="12" spans="2:10" s="97" customFormat="1" ht="11.25" customHeight="1" x14ac:dyDescent="0.35">
      <c r="B12" s="97" t="s">
        <v>114</v>
      </c>
      <c r="C12" s="279">
        <f>+'A.2. Chiffre d''Affaires '!S57</f>
        <v>0</v>
      </c>
      <c r="D12" s="279">
        <f>+'A.2. Chiffre d''Affaires '!T57</f>
        <v>0</v>
      </c>
      <c r="E12" s="279">
        <f>+'A.2. Chiffre d''Affaires '!U57</f>
        <v>0</v>
      </c>
      <c r="F12" s="279">
        <f>+'A.2. Chiffre d''Affaires '!V57</f>
        <v>0</v>
      </c>
      <c r="G12" s="279">
        <f>+'A.2. Chiffre d''Affaires '!W57</f>
        <v>0</v>
      </c>
      <c r="H12" s="279">
        <f>+'A.2. Chiffre d''Affaires '!X57</f>
        <v>0</v>
      </c>
      <c r="I12" s="98"/>
    </row>
    <row r="13" spans="2:10" ht="11.25" customHeight="1" x14ac:dyDescent="0.2">
      <c r="B13" s="97" t="s">
        <v>27</v>
      </c>
      <c r="C13" s="279">
        <f>-'A.3. Achats directs'!S57</f>
        <v>0</v>
      </c>
      <c r="D13" s="279">
        <f>-'A.3. Achats directs'!T57</f>
        <v>-1196000</v>
      </c>
      <c r="E13" s="279">
        <f>-'A.3. Achats directs'!U57</f>
        <v>-1196000</v>
      </c>
      <c r="F13" s="279">
        <f>-'A.3. Achats directs'!V57</f>
        <v>-1196000</v>
      </c>
      <c r="G13" s="279">
        <f>-'A.3. Achats directs'!W57</f>
        <v>-1196000</v>
      </c>
      <c r="H13" s="279">
        <f>-'A.3. Achats directs'!X57</f>
        <v>-1196000</v>
      </c>
      <c r="I13" s="98">
        <f>'A.3. Achats directs'!Y57</f>
        <v>0</v>
      </c>
      <c r="J13" s="302"/>
    </row>
    <row r="14" spans="2:10" ht="11.25" customHeight="1" x14ac:dyDescent="0.2">
      <c r="B14" s="109" t="s">
        <v>130</v>
      </c>
      <c r="C14" s="278">
        <f t="shared" ref="C14" si="0">C12+C13</f>
        <v>0</v>
      </c>
      <c r="D14" s="278">
        <f t="shared" ref="D14:H14" si="1">D12+D13</f>
        <v>-1196000</v>
      </c>
      <c r="E14" s="278">
        <f t="shared" si="1"/>
        <v>-1196000</v>
      </c>
      <c r="F14" s="278">
        <f t="shared" si="1"/>
        <v>-1196000</v>
      </c>
      <c r="G14" s="278">
        <f t="shared" si="1"/>
        <v>-1196000</v>
      </c>
      <c r="H14" s="278">
        <f t="shared" si="1"/>
        <v>-1196000</v>
      </c>
      <c r="I14" s="104"/>
    </row>
    <row r="15" spans="2:10" ht="11.25" customHeight="1" x14ac:dyDescent="0.2">
      <c r="B15" s="97" t="s">
        <v>268</v>
      </c>
      <c r="C15" s="279">
        <f>-'A.5. Charges  externes'!C29</f>
        <v>0</v>
      </c>
      <c r="D15" s="279">
        <f>-'A.5. Charges  externes'!D29</f>
        <v>-1732000</v>
      </c>
      <c r="E15" s="279">
        <f>-'A.5. Charges  externes'!E29</f>
        <v>0</v>
      </c>
      <c r="F15" s="279">
        <f>-'A.5. Charges  externes'!F29</f>
        <v>0</v>
      </c>
      <c r="G15" s="279">
        <f>-'A.5. Charges  externes'!G29</f>
        <v>0</v>
      </c>
      <c r="H15" s="279">
        <f>-'A.5. Charges  externes'!H29</f>
        <v>0</v>
      </c>
    </row>
    <row r="16" spans="2:10" ht="11.25" customHeight="1" x14ac:dyDescent="0.2">
      <c r="B16" s="97" t="s">
        <v>131</v>
      </c>
      <c r="C16" s="290">
        <f>-'A.4. Masse Salariale'!R35</f>
        <v>0</v>
      </c>
      <c r="D16" s="290">
        <f>-'A.4. Masse Salariale'!S35</f>
        <v>-1480800</v>
      </c>
      <c r="E16" s="290">
        <f>-'A.4. Masse Salariale'!T35</f>
        <v>-5923200</v>
      </c>
      <c r="F16" s="290">
        <f>-'A.4. Masse Salariale'!U35</f>
        <v>-5923200</v>
      </c>
      <c r="G16" s="290">
        <f>-'A.4. Masse Salariale'!V35</f>
        <v>-8884800</v>
      </c>
      <c r="H16" s="290">
        <f>-'A.4. Masse Salariale'!W35</f>
        <v>0</v>
      </c>
      <c r="I16" s="98">
        <f>-'A.4. Masse Salariale'!X35</f>
        <v>0</v>
      </c>
    </row>
    <row r="17" spans="2:9" ht="11.25" customHeight="1" x14ac:dyDescent="0.2">
      <c r="B17" s="109" t="s">
        <v>132</v>
      </c>
      <c r="C17" s="278">
        <f>SUM(C14:C15)+C16</f>
        <v>0</v>
      </c>
      <c r="D17" s="278">
        <f>SUM(D14:D15)+D16</f>
        <v>-4408800</v>
      </c>
      <c r="E17" s="278">
        <f t="shared" ref="E17:H17" si="2">SUM(E14:E15)+E16</f>
        <v>-7119200</v>
      </c>
      <c r="F17" s="278">
        <f t="shared" si="2"/>
        <v>-7119200</v>
      </c>
      <c r="G17" s="278">
        <f t="shared" si="2"/>
        <v>-10080800</v>
      </c>
      <c r="H17" s="278">
        <f t="shared" si="2"/>
        <v>-1196000</v>
      </c>
      <c r="I17" s="104"/>
    </row>
    <row r="18" spans="2:9" ht="11.25" customHeight="1" x14ac:dyDescent="0.2">
      <c r="B18" s="97" t="s">
        <v>133</v>
      </c>
      <c r="C18" s="330"/>
      <c r="D18" s="279">
        <f>-CAPEX!K32</f>
        <v>-1338798.5</v>
      </c>
      <c r="E18" s="279">
        <f>-CAPEX!L32</f>
        <v>-4066069</v>
      </c>
      <c r="F18" s="279">
        <f>-CAPEX!M32</f>
        <v>-4066069</v>
      </c>
      <c r="G18" s="279">
        <f>-CAPEX!N32</f>
        <v>-4066069</v>
      </c>
      <c r="H18" s="279">
        <f>-CAPEX!O32</f>
        <v>-4066069</v>
      </c>
    </row>
    <row r="19" spans="2:9" ht="11.25" hidden="1" customHeight="1" x14ac:dyDescent="0.2">
      <c r="B19" s="97" t="s">
        <v>134</v>
      </c>
      <c r="C19" s="331"/>
      <c r="D19" s="276">
        <v>0</v>
      </c>
      <c r="E19" s="276">
        <v>0</v>
      </c>
      <c r="F19" s="276">
        <v>0</v>
      </c>
      <c r="G19" s="276">
        <v>0</v>
      </c>
      <c r="H19" s="276">
        <v>0</v>
      </c>
    </row>
    <row r="20" spans="2:9" ht="11.25" customHeight="1" x14ac:dyDescent="0.2">
      <c r="B20" s="109" t="s">
        <v>135</v>
      </c>
      <c r="C20" s="332"/>
      <c r="D20" s="278">
        <f>SUM(D17:D19)</f>
        <v>-5747598.5</v>
      </c>
      <c r="E20" s="278">
        <f t="shared" ref="E20:H20" si="3">SUM(E17:E19)</f>
        <v>-11185269</v>
      </c>
      <c r="F20" s="278">
        <f t="shared" si="3"/>
        <v>-11185269</v>
      </c>
      <c r="G20" s="278">
        <f t="shared" si="3"/>
        <v>-14146869</v>
      </c>
      <c r="H20" s="278">
        <f t="shared" si="3"/>
        <v>-5262069</v>
      </c>
      <c r="I20" s="104"/>
    </row>
    <row r="21" spans="2:9" ht="11.25" customHeight="1" x14ac:dyDescent="0.2">
      <c r="B21" s="97" t="s">
        <v>136</v>
      </c>
      <c r="C21" s="330"/>
      <c r="D21" s="279"/>
      <c r="E21" s="279"/>
      <c r="F21" s="279"/>
      <c r="G21" s="279"/>
      <c r="H21" s="279"/>
    </row>
    <row r="22" spans="2:9" ht="11.25" customHeight="1" x14ac:dyDescent="0.2">
      <c r="B22" s="109" t="s">
        <v>137</v>
      </c>
      <c r="C22" s="332"/>
      <c r="D22" s="278">
        <f t="shared" ref="D22:H22" si="4">SUM(D20:D21)</f>
        <v>-5747598.5</v>
      </c>
      <c r="E22" s="278">
        <f t="shared" si="4"/>
        <v>-11185269</v>
      </c>
      <c r="F22" s="278">
        <f t="shared" si="4"/>
        <v>-11185269</v>
      </c>
      <c r="G22" s="278">
        <f t="shared" si="4"/>
        <v>-14146869</v>
      </c>
      <c r="H22" s="278">
        <f t="shared" si="4"/>
        <v>-5262069</v>
      </c>
      <c r="I22" s="104"/>
    </row>
    <row r="23" spans="2:9" ht="11.25" customHeight="1" x14ac:dyDescent="0.2">
      <c r="B23" s="97" t="s">
        <v>138</v>
      </c>
      <c r="C23" s="331"/>
      <c r="D23" s="276">
        <f>-IF(D22&gt;0,D22*'Hypothèses de base '!$D$111,0)</f>
        <v>0</v>
      </c>
      <c r="E23" s="276">
        <f>-IF(E22&gt;0,E22*'Hypothèses de base '!$D$111,0)</f>
        <v>0</v>
      </c>
      <c r="F23" s="276">
        <f>-IF(F22&gt;0,F22*'Hypothèses de base '!$D$111,0)</f>
        <v>0</v>
      </c>
      <c r="G23" s="276">
        <f>-IF(G22&gt;0,G22*'Hypothèses de base '!$D$111,0)</f>
        <v>0</v>
      </c>
      <c r="H23" s="276">
        <f>-IF(H22&gt;0,H22*'Hypothèses de base '!$D$111,0)</f>
        <v>0</v>
      </c>
    </row>
    <row r="24" spans="2:9" ht="11.25" customHeight="1" x14ac:dyDescent="0.2">
      <c r="B24" s="133" t="s">
        <v>139</v>
      </c>
      <c r="C24" s="332"/>
      <c r="D24" s="291">
        <f>SUM(D22:D23)</f>
        <v>-5747598.5</v>
      </c>
      <c r="E24" s="291">
        <f>SUM(E22:E23)</f>
        <v>-11185269</v>
      </c>
      <c r="F24" s="291">
        <f t="shared" ref="F24:H24" si="5">SUM(F22:F23)</f>
        <v>-11185269</v>
      </c>
      <c r="G24" s="291">
        <f t="shared" si="5"/>
        <v>-14146869</v>
      </c>
      <c r="H24" s="291">
        <f t="shared" si="5"/>
        <v>-5262069</v>
      </c>
      <c r="I24" s="104"/>
    </row>
    <row r="25" spans="2:9" ht="2.25" customHeight="1" x14ac:dyDescent="0.2">
      <c r="B25" s="109"/>
      <c r="C25" s="332"/>
      <c r="D25" s="278"/>
      <c r="E25" s="278"/>
      <c r="F25" s="278"/>
      <c r="G25" s="278"/>
      <c r="H25" s="278"/>
      <c r="I25" s="104"/>
    </row>
    <row r="26" spans="2:9" ht="3.95" customHeight="1" x14ac:dyDescent="0.2">
      <c r="C26" s="330"/>
      <c r="D26" s="279"/>
      <c r="E26" s="279"/>
      <c r="F26" s="279"/>
      <c r="G26" s="279"/>
      <c r="H26" s="279"/>
    </row>
    <row r="27" spans="2:9" ht="11.25" customHeight="1" x14ac:dyDescent="0.2">
      <c r="B27" s="134" t="s">
        <v>140</v>
      </c>
      <c r="C27" s="333"/>
      <c r="D27" s="292" t="str">
        <f>IFERROR((D12-#REF!)/#REF!,"-")</f>
        <v>-</v>
      </c>
      <c r="E27" s="292" t="str">
        <f t="shared" ref="E27:H27" si="6">IFERROR((E12-D12)/D12,"-")</f>
        <v>-</v>
      </c>
      <c r="F27" s="292" t="str">
        <f t="shared" si="6"/>
        <v>-</v>
      </c>
      <c r="G27" s="292" t="str">
        <f t="shared" si="6"/>
        <v>-</v>
      </c>
      <c r="H27" s="292" t="str">
        <f t="shared" si="6"/>
        <v>-</v>
      </c>
    </row>
    <row r="28" spans="2:9" ht="11.25" customHeight="1" x14ac:dyDescent="0.2">
      <c r="C28" s="279"/>
      <c r="D28" s="279"/>
      <c r="E28" s="279"/>
      <c r="F28" s="279"/>
      <c r="G28" s="279"/>
      <c r="H28" s="279"/>
    </row>
    <row r="29" spans="2:9" ht="11.25" customHeight="1" x14ac:dyDescent="0.2">
      <c r="B29" s="148" t="s">
        <v>159</v>
      </c>
      <c r="C29" s="293" t="e">
        <f t="shared" ref="C29:H29" si="7">C14/C12</f>
        <v>#DIV/0!</v>
      </c>
      <c r="D29" s="293" t="e">
        <f t="shared" si="7"/>
        <v>#DIV/0!</v>
      </c>
      <c r="E29" s="293" t="e">
        <f t="shared" si="7"/>
        <v>#DIV/0!</v>
      </c>
      <c r="F29" s="293" t="e">
        <f t="shared" si="7"/>
        <v>#DIV/0!</v>
      </c>
      <c r="G29" s="293" t="e">
        <f t="shared" si="7"/>
        <v>#DIV/0!</v>
      </c>
      <c r="H29" s="293" t="e">
        <f t="shared" si="7"/>
        <v>#DIV/0!</v>
      </c>
    </row>
    <row r="30" spans="2:9" ht="11.25" customHeight="1" x14ac:dyDescent="0.2">
      <c r="B30" s="148" t="s">
        <v>160</v>
      </c>
      <c r="C30" s="293" t="e">
        <f t="shared" ref="C30:H30" si="8">+C17/C12</f>
        <v>#DIV/0!</v>
      </c>
      <c r="D30" s="293" t="e">
        <f t="shared" si="8"/>
        <v>#DIV/0!</v>
      </c>
      <c r="E30" s="293" t="e">
        <f t="shared" si="8"/>
        <v>#DIV/0!</v>
      </c>
      <c r="F30" s="293" t="e">
        <f t="shared" si="8"/>
        <v>#DIV/0!</v>
      </c>
      <c r="G30" s="293" t="e">
        <f t="shared" si="8"/>
        <v>#DIV/0!</v>
      </c>
      <c r="H30" s="293" t="e">
        <f t="shared" si="8"/>
        <v>#DIV/0!</v>
      </c>
    </row>
  </sheetData>
  <sheetProtection algorithmName="SHA-512" hashValue="Rgh2cW6t0OSbnEOKBixeufexJNVUxTpukI04xRsMzbaqLA2EOyjCGeGzKn4s6wAE+3Lf420lklteANAUb+9Tvg==" saltValue="/a7LdUY4UB2B3Q4XUYKqqQ==" spinCount="100000" sheet="1" objects="1" scenarios="1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J22"/>
  <sheetViews>
    <sheetView showGridLines="0" zoomScale="94" zoomScaleNormal="100" workbookViewId="0">
      <selection activeCell="L12" sqref="L12"/>
    </sheetView>
  </sheetViews>
  <sheetFormatPr defaultColWidth="6" defaultRowHeight="11.25" customHeight="1" x14ac:dyDescent="0.2"/>
  <cols>
    <col min="1" max="1" width="0.6328125" style="94" customWidth="1"/>
    <col min="2" max="2" width="16.26953125" style="97" bestFit="1" customWidth="1"/>
    <col min="3" max="3" width="7.26953125" style="98" customWidth="1"/>
    <col min="4" max="4" width="8.54296875" style="98" customWidth="1"/>
    <col min="5" max="5" width="8.26953125" style="98" customWidth="1"/>
    <col min="6" max="7" width="8.26953125" style="98" bestFit="1" customWidth="1"/>
    <col min="8" max="8" width="7.26953125" style="98" customWidth="1"/>
    <col min="9" max="9" width="6.90625" style="94" customWidth="1"/>
    <col min="10" max="13" width="7.26953125" style="94" customWidth="1"/>
    <col min="14" max="16384" width="6" style="94"/>
  </cols>
  <sheetData>
    <row r="1" spans="2:10" s="153" customFormat="1" ht="15" x14ac:dyDescent="0.25"/>
    <row r="2" spans="2:10" s="153" customFormat="1" ht="15" x14ac:dyDescent="0.25"/>
    <row r="3" spans="2:10" s="153" customFormat="1" ht="15" x14ac:dyDescent="0.25"/>
    <row r="4" spans="2:10" s="153" customFormat="1" ht="15" x14ac:dyDescent="0.25"/>
    <row r="5" spans="2:10" s="153" customFormat="1" ht="15" x14ac:dyDescent="0.25"/>
    <row r="6" spans="2:10" ht="12.75" x14ac:dyDescent="0.2">
      <c r="B6" s="94"/>
      <c r="C6" s="94"/>
      <c r="D6" s="94"/>
      <c r="E6" s="94"/>
      <c r="F6" s="94"/>
      <c r="G6" s="94"/>
      <c r="H6" s="94"/>
    </row>
    <row r="7" spans="2:10" ht="12.75" x14ac:dyDescent="0.2">
      <c r="B7" s="94"/>
      <c r="C7" s="94"/>
      <c r="D7" s="94"/>
      <c r="E7" s="94"/>
      <c r="F7" s="94"/>
      <c r="G7" s="94"/>
      <c r="H7" s="94"/>
    </row>
    <row r="8" spans="2:10" ht="13.5" thickBot="1" x14ac:dyDescent="0.25">
      <c r="B8" s="94"/>
      <c r="C8" s="252" t="s">
        <v>209</v>
      </c>
      <c r="D8" s="252" t="s">
        <v>208</v>
      </c>
      <c r="E8" s="252" t="s">
        <v>207</v>
      </c>
      <c r="F8" s="252" t="s">
        <v>206</v>
      </c>
      <c r="G8" s="252" t="s">
        <v>205</v>
      </c>
      <c r="H8" s="94"/>
    </row>
    <row r="9" spans="2:10" ht="2.1" customHeight="1" x14ac:dyDescent="0.2">
      <c r="B9" s="99"/>
      <c r="C9" s="135"/>
      <c r="D9" s="94"/>
      <c r="E9" s="94"/>
      <c r="F9" s="94"/>
      <c r="G9" s="94"/>
      <c r="H9" s="94"/>
    </row>
    <row r="10" spans="2:10" ht="11.25" customHeight="1" x14ac:dyDescent="0.2">
      <c r="B10" s="223" t="s">
        <v>106</v>
      </c>
      <c r="C10" s="224" t="s">
        <v>5</v>
      </c>
      <c r="D10" s="224" t="s">
        <v>6</v>
      </c>
      <c r="E10" s="224" t="s">
        <v>7</v>
      </c>
      <c r="F10" s="224" t="s">
        <v>8</v>
      </c>
      <c r="G10" s="224" t="s">
        <v>367</v>
      </c>
      <c r="I10" s="132"/>
    </row>
    <row r="11" spans="2:10" ht="2.25" customHeight="1" x14ac:dyDescent="0.2"/>
    <row r="12" spans="2:10" ht="11.25" customHeight="1" x14ac:dyDescent="0.2">
      <c r="B12" s="97" t="s">
        <v>142</v>
      </c>
      <c r="C12" s="276">
        <f>CAPEX!K34</f>
        <v>9371589.5</v>
      </c>
      <c r="D12" s="276">
        <f>CAPEX!L34</f>
        <v>27123684.5</v>
      </c>
      <c r="E12" s="276">
        <f>CAPEX!M34</f>
        <v>23057615.5</v>
      </c>
      <c r="F12" s="276">
        <f>CAPEX!N34</f>
        <v>18991546.5</v>
      </c>
      <c r="G12" s="276">
        <f>CAPEX!O34</f>
        <v>14925477.5</v>
      </c>
      <c r="I12" s="98"/>
    </row>
    <row r="13" spans="2:10" ht="11.25" customHeight="1" x14ac:dyDescent="0.2">
      <c r="B13" s="251" t="s">
        <v>143</v>
      </c>
      <c r="C13" s="277">
        <f t="shared" ref="C13:G13" si="0">SUM(C12)</f>
        <v>9371589.5</v>
      </c>
      <c r="D13" s="277">
        <f t="shared" si="0"/>
        <v>27123684.5</v>
      </c>
      <c r="E13" s="277">
        <f t="shared" si="0"/>
        <v>23057615.5</v>
      </c>
      <c r="F13" s="277">
        <f t="shared" si="0"/>
        <v>18991546.5</v>
      </c>
      <c r="G13" s="277">
        <f t="shared" si="0"/>
        <v>14925477.5</v>
      </c>
      <c r="I13" s="98"/>
    </row>
    <row r="14" spans="2:10" ht="11.25" customHeight="1" x14ac:dyDescent="0.2">
      <c r="B14" s="109"/>
      <c r="C14" s="278"/>
      <c r="D14" s="278"/>
      <c r="E14" s="278"/>
      <c r="F14" s="278"/>
      <c r="G14" s="278"/>
      <c r="I14" s="98"/>
    </row>
    <row r="15" spans="2:10" ht="11.25" customHeight="1" x14ac:dyDescent="0.2">
      <c r="B15" s="97" t="s">
        <v>124</v>
      </c>
      <c r="C15" s="279">
        <f>'A.6. BFR'!E14</f>
        <v>0</v>
      </c>
      <c r="D15" s="279">
        <f>'A.6. BFR'!F14</f>
        <v>0</v>
      </c>
      <c r="E15" s="279">
        <f>'A.6. BFR'!G14</f>
        <v>0</v>
      </c>
      <c r="F15" s="279">
        <f>'A.6. BFR'!H14</f>
        <v>0</v>
      </c>
      <c r="G15" s="279">
        <f>'A.6. BFR'!I14</f>
        <v>0</v>
      </c>
      <c r="I15" s="98"/>
      <c r="J15" s="132"/>
    </row>
    <row r="16" spans="2:10" ht="11.25" customHeight="1" x14ac:dyDescent="0.2">
      <c r="B16" s="97" t="s">
        <v>144</v>
      </c>
      <c r="C16" s="279">
        <f>'A.6. BFR'!E31</f>
        <v>0</v>
      </c>
      <c r="D16" s="279">
        <f>'A.6. BFR'!F31</f>
        <v>0</v>
      </c>
      <c r="E16" s="279">
        <f>'A.6. BFR'!G31</f>
        <v>0</v>
      </c>
      <c r="F16" s="279">
        <f>'A.6. BFR'!H31</f>
        <v>0</v>
      </c>
      <c r="G16" s="279">
        <f>'A.6. BFR'!I31</f>
        <v>0</v>
      </c>
      <c r="I16" s="98"/>
    </row>
    <row r="17" spans="2:9" ht="11.25" customHeight="1" x14ac:dyDescent="0.2">
      <c r="B17" s="109" t="s">
        <v>167</v>
      </c>
      <c r="C17" s="280">
        <f t="shared" ref="C17:G17" si="1">SUM(C15:C16)</f>
        <v>0</v>
      </c>
      <c r="D17" s="280">
        <f t="shared" si="1"/>
        <v>0</v>
      </c>
      <c r="E17" s="280">
        <f t="shared" si="1"/>
        <v>0</v>
      </c>
      <c r="F17" s="280">
        <f t="shared" si="1"/>
        <v>0</v>
      </c>
      <c r="G17" s="280">
        <f t="shared" si="1"/>
        <v>0</v>
      </c>
      <c r="I17" s="98"/>
    </row>
    <row r="18" spans="2:9" ht="11.25" customHeight="1" x14ac:dyDescent="0.2">
      <c r="B18" s="97" t="s">
        <v>125</v>
      </c>
      <c r="C18" s="279">
        <f>-'A.6. BFR'!E23</f>
        <v>0</v>
      </c>
      <c r="D18" s="279">
        <f>-'A.6. BFR'!F23</f>
        <v>0</v>
      </c>
      <c r="E18" s="279">
        <f>-'A.6. BFR'!G23</f>
        <v>0</v>
      </c>
      <c r="F18" s="279">
        <f>-'A.6. BFR'!H23</f>
        <v>0</v>
      </c>
      <c r="G18" s="279">
        <f>-'A.6. BFR'!I23</f>
        <v>0</v>
      </c>
      <c r="I18" s="98"/>
    </row>
    <row r="19" spans="2:9" ht="11.25" customHeight="1" x14ac:dyDescent="0.2">
      <c r="B19" s="97" t="s">
        <v>103</v>
      </c>
      <c r="C19" s="276"/>
      <c r="D19" s="276"/>
      <c r="E19" s="276"/>
      <c r="F19" s="276"/>
      <c r="G19" s="276"/>
      <c r="I19" s="98"/>
    </row>
    <row r="20" spans="2:9" ht="11.25" customHeight="1" x14ac:dyDescent="0.2">
      <c r="B20" s="109" t="s">
        <v>145</v>
      </c>
      <c r="C20" s="278">
        <f t="shared" ref="C20:G20" si="2">SUM(C18:C19)</f>
        <v>0</v>
      </c>
      <c r="D20" s="278">
        <f t="shared" si="2"/>
        <v>0</v>
      </c>
      <c r="E20" s="278">
        <f t="shared" si="2"/>
        <v>0</v>
      </c>
      <c r="F20" s="278">
        <f t="shared" si="2"/>
        <v>0</v>
      </c>
      <c r="G20" s="278">
        <f t="shared" si="2"/>
        <v>0</v>
      </c>
      <c r="I20" s="98"/>
    </row>
    <row r="21" spans="2:9" ht="3" customHeight="1" x14ac:dyDescent="0.2">
      <c r="B21" s="95"/>
      <c r="C21" s="281"/>
      <c r="D21" s="281"/>
      <c r="E21" s="281"/>
      <c r="F21" s="281"/>
      <c r="G21" s="281"/>
    </row>
    <row r="22" spans="2:9" ht="11.25" customHeight="1" x14ac:dyDescent="0.2">
      <c r="B22" s="251" t="s">
        <v>93</v>
      </c>
      <c r="C22" s="277">
        <f>+C20+C17</f>
        <v>0</v>
      </c>
      <c r="D22" s="277">
        <f t="shared" ref="D22:G22" si="3">+D20+D17</f>
        <v>0</v>
      </c>
      <c r="E22" s="277">
        <f t="shared" si="3"/>
        <v>0</v>
      </c>
      <c r="F22" s="277">
        <f t="shared" si="3"/>
        <v>0</v>
      </c>
      <c r="G22" s="277">
        <f t="shared" si="3"/>
        <v>0</v>
      </c>
      <c r="H22" s="96"/>
    </row>
  </sheetData>
  <sheetProtection algorithmName="SHA-512" hashValue="5TNfwcipNXuUclQ38yl4RANwhrSxDSjfgH31kp1D9OZ4G/pDchtPQKZ1d8VH2r/6DjMR+D/ONp4DBRrXdO1jaQ==" saltValue="0PTKwVAy9eG//7kfPXhJqg==" spinCount="100000" sheet="1" formatCells="0" formatColumns="0" formatRows="0" insertColumns="0" insertRows="0" insertHyperlinks="0" deleteColumns="0" deleteRows="0" sort="0" pivotTables="0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M25"/>
  <sheetViews>
    <sheetView showGridLines="0" zoomScale="106" zoomScaleNormal="106" workbookViewId="0">
      <selection activeCell="C17" sqref="C17"/>
    </sheetView>
  </sheetViews>
  <sheetFormatPr defaultColWidth="6" defaultRowHeight="11.25" customHeight="1" x14ac:dyDescent="0.2"/>
  <cols>
    <col min="1" max="1" width="0.6328125" style="94" customWidth="1"/>
    <col min="2" max="2" width="16.26953125" style="97" bestFit="1" customWidth="1"/>
    <col min="3" max="3" width="7.26953125" style="98" customWidth="1"/>
    <col min="4" max="4" width="8.54296875" style="98" customWidth="1"/>
    <col min="5" max="5" width="8.26953125" style="98" customWidth="1"/>
    <col min="6" max="6" width="8.26953125" style="98" bestFit="1" customWidth="1"/>
    <col min="7" max="7" width="8.7265625" style="98" customWidth="1"/>
    <col min="8" max="8" width="7.26953125" style="98" customWidth="1"/>
    <col min="9" max="9" width="6.90625" style="94" customWidth="1"/>
    <col min="10" max="13" width="7.26953125" style="94" customWidth="1"/>
    <col min="14" max="16384" width="6" style="94"/>
  </cols>
  <sheetData>
    <row r="1" spans="1:13" ht="12.75" x14ac:dyDescent="0.2">
      <c r="B1" s="94"/>
      <c r="C1" s="94"/>
      <c r="D1" s="94"/>
      <c r="E1" s="94"/>
      <c r="F1" s="94"/>
      <c r="G1" s="94"/>
      <c r="H1" s="94"/>
    </row>
    <row r="2" spans="1:13" ht="42" customHeight="1" x14ac:dyDescent="0.2">
      <c r="B2" s="94"/>
      <c r="C2" s="135"/>
      <c r="D2" s="135"/>
      <c r="E2" s="94"/>
      <c r="F2" s="94"/>
      <c r="G2" s="94"/>
      <c r="H2" s="94"/>
    </row>
    <row r="3" spans="1:13" ht="15.75" customHeight="1" x14ac:dyDescent="0.2">
      <c r="B3" s="99" t="s">
        <v>141</v>
      </c>
      <c r="C3" s="94"/>
      <c r="D3" s="94"/>
      <c r="E3" s="94"/>
      <c r="F3" s="94"/>
      <c r="G3" s="94"/>
      <c r="H3" s="94"/>
    </row>
    <row r="4" spans="1:13" ht="11.25" customHeight="1" x14ac:dyDescent="0.2">
      <c r="B4" s="100" t="s">
        <v>106</v>
      </c>
      <c r="C4" s="101" t="s">
        <v>5</v>
      </c>
      <c r="D4" s="101" t="s">
        <v>6</v>
      </c>
      <c r="E4" s="101" t="s">
        <v>7</v>
      </c>
      <c r="F4" s="101" t="s">
        <v>8</v>
      </c>
      <c r="G4" s="101" t="s">
        <v>367</v>
      </c>
      <c r="I4" s="132"/>
    </row>
    <row r="5" spans="1:13" ht="2.25" customHeight="1" x14ac:dyDescent="0.2"/>
    <row r="6" spans="1:13" ht="11.25" customHeight="1" x14ac:dyDescent="0.2">
      <c r="B6" s="97" t="s">
        <v>142</v>
      </c>
      <c r="C6" s="103">
        <f>'B.3 Actif immo &amp; BFR'!C13</f>
        <v>9371589.5</v>
      </c>
      <c r="D6" s="103">
        <f>'B.3 Actif immo &amp; BFR'!D13</f>
        <v>27123684.5</v>
      </c>
      <c r="E6" s="103">
        <f>'B.3 Actif immo &amp; BFR'!E13</f>
        <v>23057615.5</v>
      </c>
      <c r="F6" s="103">
        <f>'B.3 Actif immo &amp; BFR'!F13</f>
        <v>18991546.5</v>
      </c>
      <c r="G6" s="103">
        <f>'B.3 Actif immo &amp; BFR'!G13</f>
        <v>14925477.5</v>
      </c>
      <c r="I6" s="98"/>
    </row>
    <row r="7" spans="1:13" ht="11.25" customHeight="1" x14ac:dyDescent="0.2">
      <c r="B7" s="97" t="s">
        <v>124</v>
      </c>
      <c r="C7" s="98">
        <f>'B.3 Actif immo &amp; BFR'!C15</f>
        <v>0</v>
      </c>
      <c r="D7" s="98">
        <f>'B.3 Actif immo &amp; BFR'!D15</f>
        <v>0</v>
      </c>
      <c r="E7" s="98">
        <f>'B.3 Actif immo &amp; BFR'!E15</f>
        <v>0</v>
      </c>
      <c r="F7" s="98">
        <f>'B.3 Actif immo &amp; BFR'!F15</f>
        <v>0</v>
      </c>
      <c r="G7" s="98">
        <f>'B.3 Actif immo &amp; BFR'!G15</f>
        <v>0</v>
      </c>
      <c r="I7" s="98"/>
      <c r="J7" s="132"/>
    </row>
    <row r="8" spans="1:13" ht="11.25" customHeight="1" x14ac:dyDescent="0.2">
      <c r="A8" s="98">
        <f>'B.3 Actif immo &amp; BFR'!A16</f>
        <v>0</v>
      </c>
      <c r="B8" s="97" t="s">
        <v>144</v>
      </c>
      <c r="C8" s="98">
        <f>'B.3 Actif immo &amp; BFR'!C16</f>
        <v>0</v>
      </c>
      <c r="D8" s="98">
        <f>'B.3 Actif immo &amp; BFR'!D16</f>
        <v>0</v>
      </c>
      <c r="E8" s="98">
        <f>'B.3 Actif immo &amp; BFR'!E16</f>
        <v>0</v>
      </c>
      <c r="F8" s="98">
        <f>'B.3 Actif immo &amp; BFR'!F16</f>
        <v>0</v>
      </c>
      <c r="G8" s="98">
        <f>'B.3 Actif immo &amp; BFR'!G16</f>
        <v>0</v>
      </c>
      <c r="I8" s="98"/>
    </row>
    <row r="9" spans="1:13" ht="11.25" customHeight="1" x14ac:dyDescent="0.2">
      <c r="B9" s="97" t="s">
        <v>102</v>
      </c>
      <c r="I9" s="98"/>
    </row>
    <row r="10" spans="1:13" ht="11.25" customHeight="1" x14ac:dyDescent="0.2">
      <c r="B10" s="97" t="s">
        <v>103</v>
      </c>
      <c r="C10" s="103"/>
      <c r="D10" s="103"/>
      <c r="E10" s="103"/>
      <c r="F10" s="103"/>
      <c r="G10" s="103"/>
      <c r="I10" s="98"/>
    </row>
    <row r="11" spans="1:13" ht="11.25" customHeight="1" x14ac:dyDescent="0.2">
      <c r="B11" s="97" t="s">
        <v>320</v>
      </c>
      <c r="C11" s="103">
        <f>+'B.2. TFT'!C30</f>
        <v>-15119188</v>
      </c>
      <c r="D11" s="103">
        <f>+'B.2. TFT'!D30</f>
        <v>-44056552</v>
      </c>
      <c r="E11" s="103">
        <f>+'B.2. TFT'!E30</f>
        <v>-51175752</v>
      </c>
      <c r="F11" s="103">
        <f>+'B.2. TFT'!F30</f>
        <v>-61256552</v>
      </c>
      <c r="G11" s="103">
        <f>+'B.2. TFT'!G30</f>
        <v>-62452552</v>
      </c>
      <c r="I11" s="98"/>
      <c r="J11" s="132"/>
    </row>
    <row r="12" spans="1:13" ht="0.6" customHeight="1" x14ac:dyDescent="0.2">
      <c r="I12" s="98"/>
    </row>
    <row r="13" spans="1:13" ht="11.25" customHeight="1" x14ac:dyDescent="0.2">
      <c r="B13" s="97" t="s">
        <v>125</v>
      </c>
      <c r="C13" s="98">
        <f>'B.3 Actif immo &amp; BFR'!C18</f>
        <v>0</v>
      </c>
      <c r="D13" s="98">
        <f>'B.3 Actif immo &amp; BFR'!D18</f>
        <v>0</v>
      </c>
      <c r="E13" s="98">
        <f>'B.3 Actif immo &amp; BFR'!E18</f>
        <v>0</v>
      </c>
      <c r="F13" s="98">
        <f>'B.3 Actif immo &amp; BFR'!F18</f>
        <v>0</v>
      </c>
      <c r="G13" s="98">
        <f>'B.3 Actif immo &amp; BFR'!G18</f>
        <v>0</v>
      </c>
      <c r="I13" s="98"/>
    </row>
    <row r="14" spans="1:13" ht="11.25" customHeight="1" x14ac:dyDescent="0.2">
      <c r="B14" s="109" t="s">
        <v>326</v>
      </c>
      <c r="C14" s="104">
        <f>+C13+C11+C8+C7+C6</f>
        <v>-5747598.5</v>
      </c>
      <c r="D14" s="104">
        <f t="shared" ref="D14:G14" si="0">+D13+D11+D8+D7+D6</f>
        <v>-16932867.5</v>
      </c>
      <c r="E14" s="104">
        <f t="shared" si="0"/>
        <v>-28118136.5</v>
      </c>
      <c r="F14" s="104">
        <f t="shared" si="0"/>
        <v>-42265005.5</v>
      </c>
      <c r="G14" s="104">
        <f t="shared" si="0"/>
        <v>-47527074.5</v>
      </c>
      <c r="I14" s="98"/>
    </row>
    <row r="15" spans="1:13" ht="11.25" customHeight="1" x14ac:dyDescent="0.2">
      <c r="B15" s="109"/>
      <c r="C15" s="104"/>
      <c r="D15" s="104"/>
      <c r="E15" s="104"/>
      <c r="F15" s="104"/>
      <c r="G15" s="104"/>
      <c r="I15" s="98"/>
    </row>
    <row r="16" spans="1:13" ht="11.25" customHeight="1" x14ac:dyDescent="0.2">
      <c r="B16" s="97" t="s">
        <v>111</v>
      </c>
      <c r="C16" s="304"/>
      <c r="D16" s="304"/>
      <c r="E16" s="304"/>
      <c r="F16" s="304"/>
      <c r="G16" s="304"/>
      <c r="I16" s="98"/>
      <c r="J16" s="135"/>
      <c r="K16" s="135"/>
      <c r="L16" s="135"/>
      <c r="M16" s="135"/>
    </row>
    <row r="17" spans="2:13" ht="11.25" customHeight="1" x14ac:dyDescent="0.2">
      <c r="B17" s="97" t="s">
        <v>321</v>
      </c>
      <c r="C17" s="98">
        <f>'B.1. P&amp;L'!D24</f>
        <v>-5747598.5</v>
      </c>
      <c r="D17" s="98">
        <f>'B.1. P&amp;L'!E24</f>
        <v>-11185269</v>
      </c>
      <c r="E17" s="98">
        <f>'B.1. P&amp;L'!F24</f>
        <v>-11185269</v>
      </c>
      <c r="F17" s="98">
        <f>'B.1. P&amp;L'!G24</f>
        <v>-14146869</v>
      </c>
      <c r="G17" s="98">
        <f>'B.1. P&amp;L'!H24</f>
        <v>-5262069</v>
      </c>
      <c r="I17" s="98"/>
      <c r="J17" s="132"/>
      <c r="K17" s="132"/>
      <c r="L17" s="132"/>
      <c r="M17" s="132"/>
    </row>
    <row r="18" spans="2:13" ht="11.25" customHeight="1" x14ac:dyDescent="0.2">
      <c r="B18" s="97" t="s">
        <v>322</v>
      </c>
      <c r="I18" s="98"/>
    </row>
    <row r="19" spans="2:13" ht="11.25" customHeight="1" x14ac:dyDescent="0.2">
      <c r="B19" s="97" t="s">
        <v>323</v>
      </c>
      <c r="C19" s="103"/>
      <c r="D19" s="103">
        <f>+C17</f>
        <v>-5747598.5</v>
      </c>
      <c r="E19" s="103">
        <f>+D19+D17</f>
        <v>-16932867.5</v>
      </c>
      <c r="F19" s="103">
        <f t="shared" ref="F19:G19" si="1">+E19+E17</f>
        <v>-28118136.5</v>
      </c>
      <c r="G19" s="103">
        <f t="shared" si="1"/>
        <v>-42265005.5</v>
      </c>
      <c r="I19" s="98"/>
    </row>
    <row r="20" spans="2:13" ht="11.25" customHeight="1" x14ac:dyDescent="0.2">
      <c r="B20" s="109" t="s">
        <v>324</v>
      </c>
      <c r="C20" s="296">
        <f t="shared" ref="C20:E20" si="2">SUM(C16:C19)</f>
        <v>-5747598.5</v>
      </c>
      <c r="D20" s="296">
        <f t="shared" si="2"/>
        <v>-16932867.5</v>
      </c>
      <c r="E20" s="296">
        <f t="shared" si="2"/>
        <v>-28118136.5</v>
      </c>
      <c r="F20" s="296">
        <f t="shared" ref="F20:G20" si="3">SUM(F16:F19)</f>
        <v>-42265005.5</v>
      </c>
      <c r="G20" s="296">
        <f t="shared" si="3"/>
        <v>-47527074.5</v>
      </c>
    </row>
    <row r="21" spans="2:13" ht="11.25" customHeight="1" thickBot="1" x14ac:dyDescent="0.25">
      <c r="B21" s="109"/>
      <c r="C21" s="295"/>
      <c r="D21" s="295"/>
      <c r="E21" s="295"/>
      <c r="F21" s="295"/>
      <c r="G21" s="295"/>
      <c r="H21" s="110"/>
    </row>
    <row r="23" spans="2:13" ht="11.25" customHeight="1" x14ac:dyDescent="0.2">
      <c r="B23" s="297" t="s">
        <v>325</v>
      </c>
      <c r="C23" s="136">
        <f>C14-C20</f>
        <v>0</v>
      </c>
      <c r="D23" s="136">
        <f t="shared" ref="D23:G23" si="4">D14-D20</f>
        <v>0</v>
      </c>
      <c r="E23" s="136">
        <f t="shared" si="4"/>
        <v>0</v>
      </c>
      <c r="F23" s="136">
        <f t="shared" si="4"/>
        <v>0</v>
      </c>
      <c r="G23" s="136">
        <f t="shared" si="4"/>
        <v>0</v>
      </c>
    </row>
    <row r="24" spans="2:13" ht="11.25" customHeight="1" x14ac:dyDescent="0.2">
      <c r="B24" s="95"/>
      <c r="C24" s="96"/>
      <c r="D24" s="96"/>
      <c r="E24" s="96"/>
      <c r="F24" s="96"/>
      <c r="G24" s="96"/>
    </row>
    <row r="25" spans="2:13" ht="11.25" customHeight="1" x14ac:dyDescent="0.2">
      <c r="B25" s="95"/>
      <c r="C25" s="96"/>
      <c r="D25" s="96"/>
      <c r="E25" s="96"/>
      <c r="F25" s="96"/>
      <c r="G25" s="96"/>
      <c r="H25" s="96"/>
    </row>
  </sheetData>
  <sheetProtection algorithmName="SHA-512" hashValue="ejxYb44k2Z0b84C3e73MqxRAbfR2TWMptL8VJyMg4PMYbfMoEOjkply3g4rt5X/QlFGepmXlOjXZlUCt4Acy4Q==" saltValue="FEyKWiBQ0YZiZg0WBPSwJg==" spinCount="100000" sheet="1" objects="1" scenarios="1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7:N73"/>
  <sheetViews>
    <sheetView showGridLines="0" view="pageBreakPreview" topLeftCell="A45" zoomScale="80" zoomScaleNormal="80" zoomScaleSheetLayoutView="80" workbookViewId="0">
      <selection activeCell="D43" sqref="D43"/>
    </sheetView>
  </sheetViews>
  <sheetFormatPr defaultColWidth="5.81640625" defaultRowHeight="15" x14ac:dyDescent="0.25"/>
  <cols>
    <col min="1" max="1" width="2.36328125" style="153" customWidth="1"/>
    <col min="2" max="2" width="13.81640625" style="153" customWidth="1"/>
    <col min="3" max="3" width="0.90625" style="153" customWidth="1"/>
    <col min="4" max="4" width="21" style="154" customWidth="1"/>
    <col min="5" max="5" width="10.6328125" style="154" bestFit="1" customWidth="1"/>
    <col min="6" max="6" width="9" style="154" bestFit="1" customWidth="1"/>
    <col min="7" max="7" width="6.7265625" style="154" bestFit="1" customWidth="1"/>
    <col min="8" max="8" width="5.54296875" style="154" customWidth="1"/>
    <col min="9" max="9" width="10.08984375" style="153" customWidth="1"/>
    <col min="10" max="10" width="0.81640625" style="153" customWidth="1"/>
    <col min="11" max="11" width="15.1796875" style="153" customWidth="1"/>
    <col min="12" max="12" width="11.6328125" style="153" customWidth="1"/>
    <col min="13" max="13" width="9.08984375" style="153" customWidth="1"/>
    <col min="14" max="16384" width="5.81640625" style="153"/>
  </cols>
  <sheetData>
    <row r="7" spans="2:14" ht="15" customHeight="1" x14ac:dyDescent="0.25">
      <c r="B7" s="354" t="s">
        <v>195</v>
      </c>
      <c r="C7" s="354"/>
      <c r="D7" s="354"/>
      <c r="E7" s="354"/>
      <c r="F7" s="354"/>
      <c r="G7" s="354"/>
      <c r="H7" s="189"/>
      <c r="I7" s="360" t="s">
        <v>194</v>
      </c>
      <c r="J7" s="360"/>
      <c r="K7" s="360"/>
      <c r="L7" s="360"/>
      <c r="M7" s="360"/>
    </row>
    <row r="8" spans="2:14" ht="15" customHeight="1" x14ac:dyDescent="0.25">
      <c r="B8" s="354"/>
      <c r="C8" s="354"/>
      <c r="D8" s="354"/>
      <c r="E8" s="354"/>
      <c r="F8" s="354"/>
      <c r="G8" s="354"/>
      <c r="H8" s="189"/>
      <c r="I8" s="360"/>
      <c r="J8" s="360"/>
      <c r="K8" s="360"/>
      <c r="L8" s="360"/>
      <c r="M8" s="360"/>
    </row>
    <row r="9" spans="2:14" ht="15" customHeight="1" thickBot="1" x14ac:dyDescent="0.55000000000000004">
      <c r="B9" s="190"/>
      <c r="C9" s="190"/>
      <c r="D9" s="190"/>
      <c r="E9" s="190"/>
      <c r="F9" s="190"/>
      <c r="G9" s="190"/>
      <c r="H9" s="189"/>
      <c r="I9" s="188"/>
      <c r="J9" s="188"/>
      <c r="K9" s="188"/>
      <c r="L9" s="188"/>
      <c r="M9" s="188"/>
    </row>
    <row r="10" spans="2:14" ht="30" customHeight="1" x14ac:dyDescent="0.25">
      <c r="B10" s="187"/>
      <c r="C10" s="184"/>
      <c r="D10" s="183"/>
      <c r="E10" s="183"/>
      <c r="F10" s="183" t="s">
        <v>209</v>
      </c>
      <c r="G10" s="234" t="s">
        <v>274</v>
      </c>
      <c r="I10" s="187"/>
      <c r="J10" s="184"/>
      <c r="K10" s="186"/>
      <c r="L10" s="183" t="s">
        <v>193</v>
      </c>
      <c r="M10" s="181" t="s">
        <v>65</v>
      </c>
    </row>
    <row r="11" spans="2:14" ht="15" customHeight="1" x14ac:dyDescent="0.25">
      <c r="B11" s="369" t="s">
        <v>192</v>
      </c>
      <c r="D11" s="158" t="str">
        <f>+IF('A.1. Investissement'!C8="",'A.1. Investissement'!B8,'A.1. Investissement'!C8)</f>
        <v>Matériel N°01</v>
      </c>
      <c r="E11" s="235" t="s">
        <v>369</v>
      </c>
      <c r="F11" s="178">
        <v>100000</v>
      </c>
      <c r="G11" s="177">
        <f>SUM('A.1. Investissement'!F8:J8)</f>
        <v>0</v>
      </c>
      <c r="I11" s="363" t="s">
        <v>191</v>
      </c>
      <c r="K11" s="158" t="str">
        <f>+IF('A.4. Masse Salariale'!B8="",'A.4. Masse Salariale'!A8,'A.4. Masse Salariale'!B8)</f>
        <v>Devloppeur</v>
      </c>
      <c r="L11" s="310">
        <f>+'A.4. Masse Salariale'!M8</f>
        <v>1</v>
      </c>
      <c r="M11" s="177">
        <f>+'A.4. Masse Salariale'!S8</f>
        <v>1480800</v>
      </c>
      <c r="N11" s="153" t="s">
        <v>168</v>
      </c>
    </row>
    <row r="12" spans="2:14" x14ac:dyDescent="0.25">
      <c r="B12" s="369"/>
      <c r="D12" s="158" t="str">
        <f>+IF('A.1. Investissement'!C9="",'A.1. Investissement'!B9,'A.1. Investissement'!C9)</f>
        <v>Matériel N°02</v>
      </c>
      <c r="E12" s="235" t="s">
        <v>370</v>
      </c>
      <c r="F12" s="178">
        <v>50000</v>
      </c>
      <c r="G12" s="177">
        <f>SUM('A.1. Investissement'!F9:J9)</f>
        <v>100000</v>
      </c>
      <c r="I12" s="363"/>
      <c r="K12" s="158" t="str">
        <f>+IF('A.4. Masse Salariale'!B9="",'A.4. Masse Salariale'!A9,'A.4. Masse Salariale'!B9)</f>
        <v>Technicien de laboratoire</v>
      </c>
      <c r="L12" s="310">
        <f>+'A.4. Masse Salariale'!M9</f>
        <v>0</v>
      </c>
      <c r="M12" s="177">
        <f>+'A.4. Masse Salariale'!S9</f>
        <v>0</v>
      </c>
    </row>
    <row r="13" spans="2:14" x14ac:dyDescent="0.25">
      <c r="B13" s="369"/>
      <c r="D13" s="158" t="str">
        <f>+IF('A.1. Investissement'!C10="",'A.1. Investissement'!B10,'A.1. Investissement'!C10)</f>
        <v>Matériel N°03</v>
      </c>
      <c r="E13" s="235" t="s">
        <v>371</v>
      </c>
      <c r="F13" s="178">
        <v>15000</v>
      </c>
      <c r="G13" s="177">
        <f>SUM('A.1. Investissement'!F10:J10)</f>
        <v>50000</v>
      </c>
      <c r="I13" s="363"/>
      <c r="K13" s="158" t="str">
        <f>+IF('A.4. Masse Salariale'!B10="",'A.4. Masse Salariale'!A10,'A.4. Masse Salariale'!B10)</f>
        <v>Technicien de laboratoire</v>
      </c>
      <c r="L13" s="310">
        <f>+'A.4. Masse Salariale'!M10</f>
        <v>0</v>
      </c>
      <c r="M13" s="177">
        <f>+'A.4. Masse Salariale'!S10</f>
        <v>0</v>
      </c>
    </row>
    <row r="14" spans="2:14" x14ac:dyDescent="0.25">
      <c r="B14" s="369"/>
      <c r="D14" s="158" t="str">
        <f>+IF('A.1. Investissement'!C11="",'A.1. Investissement'!B11,'A.1. Investissement'!C11)</f>
        <v>Matériel N°04</v>
      </c>
      <c r="E14" s="235" t="s">
        <v>372</v>
      </c>
      <c r="F14" s="178">
        <v>6000</v>
      </c>
      <c r="G14" s="177">
        <f>SUM('A.1. Investissement'!F11:J11)</f>
        <v>15000</v>
      </c>
      <c r="I14" s="363"/>
      <c r="K14" s="158" t="str">
        <f>+IF('A.4. Masse Salariale'!B11="",'A.4. Masse Salariale'!A11,'A.4. Masse Salariale'!B11)</f>
        <v>Poste N°04</v>
      </c>
      <c r="L14" s="310">
        <f>+'A.4. Masse Salariale'!M11</f>
        <v>0</v>
      </c>
      <c r="M14" s="177">
        <f>+'A.4. Masse Salariale'!S11</f>
        <v>0</v>
      </c>
    </row>
    <row r="15" spans="2:14" x14ac:dyDescent="0.25">
      <c r="B15" s="369"/>
      <c r="D15" s="158" t="str">
        <f>+IF('A.1. Investissement'!C12="",'A.1. Investissement'!B12,'A.1. Investissement'!C12)</f>
        <v>Matériel N°05</v>
      </c>
      <c r="E15" s="235" t="s">
        <v>373</v>
      </c>
      <c r="F15" s="178">
        <v>620450</v>
      </c>
      <c r="G15" s="177">
        <f>SUM('A.1. Investissement'!F12:J12)</f>
        <v>106000</v>
      </c>
      <c r="I15" s="363"/>
      <c r="K15" s="158" t="str">
        <f>+IF('A.4. Masse Salariale'!B12="",'A.4. Masse Salariale'!A12,'A.4. Masse Salariale'!B12)</f>
        <v>Poste N°05</v>
      </c>
      <c r="L15" s="310">
        <f>+'A.4. Masse Salariale'!M12</f>
        <v>0</v>
      </c>
      <c r="M15" s="177">
        <f>+'A.4. Masse Salariale'!S12</f>
        <v>0</v>
      </c>
    </row>
    <row r="16" spans="2:14" x14ac:dyDescent="0.25">
      <c r="B16" s="369"/>
      <c r="D16" s="158" t="str">
        <f>+IF('A.1. Investissement'!C13="",'A.1. Investissement'!B13,'A.1. Investissement'!C13)</f>
        <v>Matériel N°06</v>
      </c>
      <c r="E16" s="235" t="s">
        <v>374</v>
      </c>
      <c r="F16" s="178">
        <v>471018</v>
      </c>
      <c r="G16" s="177">
        <f>SUM('A.1. Investissement'!F13:J13)</f>
        <v>670450</v>
      </c>
      <c r="I16" s="363"/>
      <c r="K16" s="158" t="str">
        <f>+IF('A.4. Masse Salariale'!B13="",'A.4. Masse Salariale'!A13,'A.4. Masse Salariale'!B13)</f>
        <v>Poste N°06</v>
      </c>
      <c r="L16" s="310">
        <f>+'A.4. Masse Salariale'!M13</f>
        <v>0</v>
      </c>
      <c r="M16" s="177">
        <f>+'A.4. Masse Salariale'!S13</f>
        <v>0</v>
      </c>
    </row>
    <row r="17" spans="2:14" x14ac:dyDescent="0.25">
      <c r="B17" s="369"/>
      <c r="D17" s="158" t="str">
        <f>+IF('A.1. Investissement'!C14="",'A.1. Investissement'!B14,'A.1. Investissement'!C14)</f>
        <v>Matériel N°07</v>
      </c>
      <c r="E17" s="235" t="s">
        <v>375</v>
      </c>
      <c r="F17" s="178">
        <v>28000</v>
      </c>
      <c r="G17" s="177">
        <f>SUM('A.1. Investissement'!F14:J14)</f>
        <v>486018</v>
      </c>
      <c r="I17" s="363"/>
      <c r="K17" s="158" t="str">
        <f>+IF('A.4. Masse Salariale'!B14="",'A.4. Masse Salariale'!A14,'A.4. Masse Salariale'!B14)</f>
        <v>Poste N°07</v>
      </c>
      <c r="L17" s="310">
        <f>+'A.4. Masse Salariale'!M14</f>
        <v>0</v>
      </c>
      <c r="M17" s="177">
        <f>+'A.4. Masse Salariale'!S14</f>
        <v>0</v>
      </c>
    </row>
    <row r="18" spans="2:14" x14ac:dyDescent="0.25">
      <c r="B18" s="369"/>
      <c r="D18" s="158" t="str">
        <f>+IF('A.1. Investissement'!C15="",'A.1. Investissement'!B15,'A.1. Investissement'!C15)</f>
        <v>Matériel N°08</v>
      </c>
      <c r="E18" s="235" t="s">
        <v>376</v>
      </c>
      <c r="F18" s="178">
        <v>1058896</v>
      </c>
      <c r="G18" s="177">
        <f>SUM('A.1. Investissement'!F15:J15)</f>
        <v>134000</v>
      </c>
      <c r="I18" s="363"/>
      <c r="K18" s="158" t="str">
        <f>+IF('A.4. Masse Salariale'!B15="",'A.4. Masse Salariale'!A15,'A.4. Masse Salariale'!B15)</f>
        <v>Poste N°08</v>
      </c>
      <c r="L18" s="310">
        <f>+'A.4. Masse Salariale'!M15</f>
        <v>0</v>
      </c>
      <c r="M18" s="177">
        <f>+'A.4. Masse Salariale'!S15</f>
        <v>0</v>
      </c>
    </row>
    <row r="19" spans="2:14" x14ac:dyDescent="0.25">
      <c r="B19" s="369"/>
      <c r="D19" s="158" t="str">
        <f>+IF('A.1. Investissement'!C16="",'A.1. Investissement'!B16,'A.1. Investissement'!C16)</f>
        <v>Matériel N°09</v>
      </c>
      <c r="E19" s="235" t="s">
        <v>377</v>
      </c>
      <c r="F19" s="178">
        <v>60000</v>
      </c>
      <c r="G19" s="177">
        <f>SUM('A.1. Investissement'!F16:J16)</f>
        <v>1729346</v>
      </c>
      <c r="I19" s="363"/>
      <c r="K19" s="158" t="str">
        <f>+IF('A.4. Masse Salariale'!B16="",'A.4. Masse Salariale'!A16,'A.4. Masse Salariale'!B16)</f>
        <v>Poste N°09</v>
      </c>
      <c r="L19" s="310">
        <f>+'A.4. Masse Salariale'!M16</f>
        <v>0</v>
      </c>
      <c r="M19" s="177">
        <f>+'A.4. Masse Salariale'!S16</f>
        <v>0</v>
      </c>
    </row>
    <row r="20" spans="2:14" x14ac:dyDescent="0.25">
      <c r="B20" s="369"/>
      <c r="D20" s="158" t="str">
        <f>+IF('A.1. Investissement'!C17="",'A.1. Investissement'!B17,'A.1. Investissement'!C17)</f>
        <v>Matériel N°10</v>
      </c>
      <c r="E20" s="235" t="s">
        <v>378</v>
      </c>
      <c r="F20" s="178">
        <v>600</v>
      </c>
      <c r="G20" s="177">
        <f>SUM('A.1. Investissement'!F17:J17)</f>
        <v>546018</v>
      </c>
      <c r="I20" s="363"/>
      <c r="K20" s="158" t="str">
        <f>+IF('A.4. Masse Salariale'!B17="",'A.4. Masse Salariale'!A17,'A.4. Masse Salariale'!B17)</f>
        <v>Poste N°10</v>
      </c>
      <c r="L20" s="310">
        <f>+'A.4. Masse Salariale'!M17</f>
        <v>0</v>
      </c>
      <c r="M20" s="177">
        <f>+'A.4. Masse Salariale'!S17</f>
        <v>0</v>
      </c>
    </row>
    <row r="21" spans="2:14" ht="16.5" thickBot="1" x14ac:dyDescent="0.3">
      <c r="B21" s="369"/>
      <c r="D21" s="158" t="str">
        <f>+IF('A.1. Investissement'!C18="",'A.1. Investissement'!B18,'A.1. Investissement'!C18)</f>
        <v>Matériel N°11</v>
      </c>
      <c r="E21" s="235" t="s">
        <v>379</v>
      </c>
      <c r="F21" s="178">
        <v>945000</v>
      </c>
      <c r="G21" s="177">
        <f>SUM('A.1. Investissement'!F18:J18)</f>
        <v>134600</v>
      </c>
      <c r="I21" s="364"/>
      <c r="J21" s="175"/>
      <c r="K21" s="362" t="s">
        <v>272</v>
      </c>
      <c r="L21" s="362"/>
      <c r="M21" s="221">
        <f>+SUM(M11:M20)</f>
        <v>1480800</v>
      </c>
    </row>
    <row r="22" spans="2:14" x14ac:dyDescent="0.25">
      <c r="B22" s="369"/>
      <c r="D22" s="158" t="str">
        <f>+IF('A.1. Investissement'!C19="",'A.1. Investissement'!B19,'A.1. Investissement'!C19)</f>
        <v>Matériel N°12</v>
      </c>
      <c r="E22" s="235" t="s">
        <v>380</v>
      </c>
      <c r="F22" s="178">
        <v>435</v>
      </c>
      <c r="G22" s="177">
        <f>SUM('A.1. Investissement'!F19:J19)</f>
        <v>2674346</v>
      </c>
      <c r="I22" s="154"/>
      <c r="J22" s="154"/>
      <c r="K22" s="154"/>
      <c r="L22" s="154"/>
      <c r="M22" s="154"/>
      <c r="N22" s="154"/>
    </row>
    <row r="23" spans="2:14" ht="15" customHeight="1" x14ac:dyDescent="0.25">
      <c r="B23" s="369"/>
      <c r="D23" s="158" t="str">
        <f>+IF('A.1. Investissement'!C20="",'A.1. Investissement'!B20,'A.1. Investissement'!C20)</f>
        <v>Matériel N°13</v>
      </c>
      <c r="E23" s="235" t="s">
        <v>381</v>
      </c>
      <c r="F23" s="178">
        <v>626</v>
      </c>
      <c r="G23" s="177">
        <f>SUM('A.1. Investissement'!F20:J20)</f>
        <v>546453</v>
      </c>
      <c r="I23" s="354" t="s">
        <v>271</v>
      </c>
      <c r="J23" s="354"/>
      <c r="K23" s="354"/>
      <c r="L23" s="354"/>
      <c r="M23" s="354"/>
    </row>
    <row r="24" spans="2:14" x14ac:dyDescent="0.25">
      <c r="B24" s="369"/>
      <c r="D24" s="158" t="str">
        <f>+IF('A.1. Investissement'!C21="",'A.1. Investissement'!B21,'A.1. Investissement'!C21)</f>
        <v>Matériel N°14</v>
      </c>
      <c r="E24" s="235" t="s">
        <v>382</v>
      </c>
      <c r="F24" s="178">
        <v>21600</v>
      </c>
      <c r="G24" s="177">
        <f>SUM('A.1. Investissement'!F21:J21)</f>
        <v>135226</v>
      </c>
      <c r="I24" s="354"/>
      <c r="J24" s="354"/>
      <c r="K24" s="354"/>
      <c r="L24" s="354"/>
      <c r="M24" s="354"/>
    </row>
    <row r="25" spans="2:14" ht="15.75" thickBot="1" x14ac:dyDescent="0.3">
      <c r="B25" s="369"/>
      <c r="D25" s="158" t="str">
        <f>+IF('A.1. Investissement'!C22="",'A.1. Investissement'!B22,'A.1. Investissement'!C22)</f>
        <v>Matériel N°15</v>
      </c>
      <c r="E25" s="235" t="s">
        <v>383</v>
      </c>
      <c r="F25" s="178">
        <v>1500</v>
      </c>
      <c r="G25" s="177">
        <f>SUM('A.1. Investissement'!F22:J22)</f>
        <v>2695946</v>
      </c>
      <c r="K25" s="154"/>
      <c r="L25" s="154"/>
      <c r="M25" s="154"/>
    </row>
    <row r="26" spans="2:14" x14ac:dyDescent="0.25">
      <c r="B26" s="369"/>
      <c r="D26" s="158" t="str">
        <f>+IF('A.1. Investissement'!C23="",'A.1. Investissement'!B23,'A.1. Investissement'!C23)</f>
        <v>Matériel N°16</v>
      </c>
      <c r="E26" s="235" t="s">
        <v>387</v>
      </c>
      <c r="F26" s="178">
        <v>202500</v>
      </c>
      <c r="G26" s="177">
        <f>SUM('A.1. Investissement'!F23:J23)</f>
        <v>547953</v>
      </c>
      <c r="I26" s="180"/>
      <c r="J26" s="160"/>
      <c r="K26" s="365" t="s">
        <v>170</v>
      </c>
      <c r="L26" s="365"/>
      <c r="M26" s="159" t="s">
        <v>65</v>
      </c>
    </row>
    <row r="27" spans="2:14" ht="12" customHeight="1" x14ac:dyDescent="0.25">
      <c r="B27" s="369"/>
      <c r="D27" s="158" t="str">
        <f>+IF('A.1. Investissement'!C24="",'A.1. Investissement'!B24,'A.1. Investissement'!C24)</f>
        <v>Matériel N°17</v>
      </c>
      <c r="E27" s="235" t="s">
        <v>384</v>
      </c>
      <c r="F27" s="178">
        <v>442221</v>
      </c>
      <c r="G27" s="177">
        <f>SUM('A.1. Investissement'!F24:J24)</f>
        <v>337726</v>
      </c>
      <c r="I27" s="371" t="s">
        <v>268</v>
      </c>
      <c r="K27" s="220" t="str">
        <f>+'A.5. Charges  externes'!B14</f>
        <v>Sous-traitance</v>
      </c>
      <c r="L27" s="220"/>
      <c r="M27" s="157">
        <v>750000</v>
      </c>
    </row>
    <row r="28" spans="2:14" x14ac:dyDescent="0.25">
      <c r="B28" s="369"/>
      <c r="D28" s="158" t="str">
        <f>+IF('A.1. Investissement'!C25="",'A.1. Investissement'!B25,'A.1. Investissement'!C25)</f>
        <v>Matériel N°18</v>
      </c>
      <c r="E28" s="235" t="s">
        <v>385</v>
      </c>
      <c r="F28" s="178">
        <v>520666</v>
      </c>
      <c r="G28" s="177">
        <f>SUM('A.1. Investissement'!F25:J25)</f>
        <v>3138167</v>
      </c>
      <c r="I28" s="371"/>
      <c r="K28" s="220" t="str">
        <f>+'A.5. Charges  externes'!B15</f>
        <v xml:space="preserve">Loyers </v>
      </c>
      <c r="L28" s="220"/>
      <c r="M28" s="157">
        <v>300000</v>
      </c>
    </row>
    <row r="29" spans="2:14" x14ac:dyDescent="0.25">
      <c r="B29" s="369"/>
      <c r="D29" s="158" t="str">
        <f>+IF('A.1. Investissement'!C26="",'A.1. Investissement'!B26,'A.1. Investissement'!C26)</f>
        <v>Matériel N°19</v>
      </c>
      <c r="E29" s="235" t="s">
        <v>386</v>
      </c>
      <c r="F29" s="178">
        <v>810682</v>
      </c>
      <c r="G29" s="177">
        <f>SUM('A.1. Investissement'!F26:J26)</f>
        <v>1068619</v>
      </c>
      <c r="I29" s="371"/>
      <c r="K29" s="220" t="str">
        <f>+'A.5. Charges  externes'!B16</f>
        <v>Energie/eau/gaz</v>
      </c>
      <c r="L29" s="220"/>
      <c r="M29" s="157">
        <v>225000</v>
      </c>
    </row>
    <row r="30" spans="2:14" ht="16.5" thickBot="1" x14ac:dyDescent="0.3">
      <c r="B30" s="370"/>
      <c r="C30" s="175"/>
      <c r="D30" s="311" t="s">
        <v>183</v>
      </c>
      <c r="E30" s="311"/>
      <c r="F30" s="322">
        <f>+SUM(F11:F29)</f>
        <v>5355194</v>
      </c>
      <c r="G30" s="174">
        <f>+SUM(G11:G29)</f>
        <v>15115868</v>
      </c>
      <c r="I30" s="371"/>
      <c r="K30" s="220" t="str">
        <f>+'A.5. Charges  externes'!B17</f>
        <v>Frais Marketing</v>
      </c>
      <c r="L30" s="220"/>
      <c r="M30" s="157">
        <v>75000</v>
      </c>
    </row>
    <row r="31" spans="2:14" x14ac:dyDescent="0.25">
      <c r="I31" s="371"/>
      <c r="K31" s="220" t="str">
        <f>+'A.5. Charges  externes'!B18</f>
        <v>Honoraires d’avocat</v>
      </c>
      <c r="L31" s="220"/>
      <c r="M31" s="157">
        <v>0</v>
      </c>
    </row>
    <row r="32" spans="2:14" ht="12" customHeight="1" x14ac:dyDescent="0.25">
      <c r="B32" s="354" t="s">
        <v>270</v>
      </c>
      <c r="C32" s="354"/>
      <c r="D32" s="354"/>
      <c r="E32" s="354"/>
      <c r="F32" s="354"/>
      <c r="G32" s="354"/>
      <c r="I32" s="371"/>
      <c r="K32" s="220" t="str">
        <f>+'A.5. Charges  externes'!B19</f>
        <v xml:space="preserve">Honoraires du Notaire </v>
      </c>
      <c r="L32" s="220"/>
      <c r="M32" s="157">
        <f>+'A.5. Charges  externes'!D19</f>
        <v>50000</v>
      </c>
    </row>
    <row r="33" spans="1:14" ht="12" customHeight="1" x14ac:dyDescent="0.25">
      <c r="B33" s="354"/>
      <c r="C33" s="354"/>
      <c r="D33" s="354"/>
      <c r="E33" s="354"/>
      <c r="F33" s="354"/>
      <c r="G33" s="354"/>
      <c r="I33" s="371"/>
      <c r="K33" s="220" t="str">
        <f>+'A.5. Charges  externes'!B20</f>
        <v>Honoraires d’expert-comptable</v>
      </c>
      <c r="L33" s="220"/>
      <c r="M33" s="157">
        <v>120000</v>
      </c>
    </row>
    <row r="34" spans="1:14" ht="15.75" thickBot="1" x14ac:dyDescent="0.3">
      <c r="E34" s="185"/>
      <c r="F34" s="185"/>
      <c r="I34" s="371"/>
      <c r="K34" s="220" t="str">
        <f>+'A.5. Charges  externes'!B21</f>
        <v>Honoraires Commissaire aux Comptes</v>
      </c>
      <c r="L34" s="220"/>
      <c r="M34" s="157">
        <v>0</v>
      </c>
    </row>
    <row r="35" spans="1:14" ht="30" customHeight="1" x14ac:dyDescent="0.25">
      <c r="A35" s="176"/>
      <c r="B35" s="366" t="s">
        <v>258</v>
      </c>
      <c r="C35" s="184"/>
      <c r="D35" s="183" t="s">
        <v>179</v>
      </c>
      <c r="E35" s="182"/>
      <c r="F35" s="182"/>
      <c r="G35" s="181" t="s">
        <v>65</v>
      </c>
      <c r="I35" s="371"/>
      <c r="K35" s="220" t="str">
        <f>+'A.5. Charges  externes'!B22</f>
        <v>Frais du transit</v>
      </c>
      <c r="L35" s="220"/>
      <c r="M35" s="157">
        <v>150000</v>
      </c>
    </row>
    <row r="36" spans="1:14" ht="15" customHeight="1" x14ac:dyDescent="0.25">
      <c r="A36" s="176"/>
      <c r="B36" s="367"/>
      <c r="D36" s="158" t="s">
        <v>388</v>
      </c>
      <c r="E36" s="179"/>
      <c r="F36" s="178"/>
      <c r="G36" s="177">
        <v>150000</v>
      </c>
      <c r="I36" s="371"/>
      <c r="K36" s="220" t="str">
        <f>+'A.5. Charges  externes'!B23</f>
        <v>Frais télécom</v>
      </c>
      <c r="L36" s="220"/>
      <c r="M36" s="157">
        <v>45000</v>
      </c>
    </row>
    <row r="37" spans="1:14" ht="15" customHeight="1" x14ac:dyDescent="0.25">
      <c r="A37" s="176"/>
      <c r="B37" s="367"/>
      <c r="D37" s="158" t="s">
        <v>389</v>
      </c>
      <c r="E37" s="179"/>
      <c r="F37" s="178"/>
      <c r="G37" s="177">
        <v>120000</v>
      </c>
      <c r="I37" s="371"/>
      <c r="K37" s="220" t="str">
        <f>+'A.5. Charges  externes'!B24</f>
        <v>Divers fournitures</v>
      </c>
      <c r="L37" s="220"/>
      <c r="M37" s="157">
        <v>375000</v>
      </c>
    </row>
    <row r="38" spans="1:14" x14ac:dyDescent="0.25">
      <c r="A38" s="176"/>
      <c r="B38" s="367"/>
      <c r="D38" s="158" t="s">
        <v>390</v>
      </c>
      <c r="E38" s="179"/>
      <c r="F38" s="178"/>
      <c r="G38" s="177">
        <v>60000</v>
      </c>
      <c r="I38" s="371"/>
      <c r="K38" s="220" t="str">
        <f>+'A.5. Charges  externes'!B25</f>
        <v>Frais de formation</v>
      </c>
      <c r="L38" s="220"/>
      <c r="M38" s="157">
        <v>180000</v>
      </c>
    </row>
    <row r="39" spans="1:14" x14ac:dyDescent="0.25">
      <c r="A39" s="176"/>
      <c r="B39" s="367"/>
      <c r="D39" s="158" t="s">
        <v>391</v>
      </c>
      <c r="E39" s="179"/>
      <c r="F39" s="178"/>
      <c r="G39" s="177">
        <v>300000</v>
      </c>
      <c r="I39" s="371"/>
      <c r="K39" s="220" t="str">
        <f>+'A.5. Charges  externes'!B26</f>
        <v>R&amp;D</v>
      </c>
      <c r="L39" s="220"/>
      <c r="M39" s="157">
        <v>1500000</v>
      </c>
    </row>
    <row r="40" spans="1:14" ht="15.75" x14ac:dyDescent="0.25">
      <c r="A40" s="176"/>
      <c r="B40" s="367"/>
      <c r="D40" s="158" t="s">
        <v>392</v>
      </c>
      <c r="E40" s="179"/>
      <c r="F40" s="178"/>
      <c r="G40" s="177">
        <v>40000</v>
      </c>
      <c r="I40" s="371"/>
      <c r="K40" s="359"/>
      <c r="L40" s="359"/>
      <c r="M40" s="173"/>
    </row>
    <row r="41" spans="1:14" ht="16.5" thickBot="1" x14ac:dyDescent="0.3">
      <c r="A41" s="176"/>
      <c r="B41" s="368"/>
      <c r="C41" s="175"/>
      <c r="D41" s="362" t="s">
        <v>178</v>
      </c>
      <c r="E41" s="362"/>
      <c r="F41" s="362"/>
      <c r="G41" s="174">
        <f>+SUM(G36:G40)</f>
        <v>670000</v>
      </c>
      <c r="I41" s="172"/>
      <c r="J41" s="156"/>
      <c r="K41" s="361" t="s">
        <v>177</v>
      </c>
      <c r="L41" s="361"/>
      <c r="M41" s="323">
        <f>+SUM(M27:M39)</f>
        <v>3770000</v>
      </c>
    </row>
    <row r="42" spans="1:14" x14ac:dyDescent="0.25">
      <c r="B42" s="154"/>
      <c r="C42" s="154"/>
    </row>
    <row r="43" spans="1:14" ht="31.5" customHeight="1" x14ac:dyDescent="0.25">
      <c r="B43" s="154"/>
      <c r="C43" s="154"/>
      <c r="I43" s="354" t="s">
        <v>176</v>
      </c>
      <c r="J43" s="354"/>
      <c r="K43" s="354"/>
      <c r="L43" s="354"/>
      <c r="M43" s="354"/>
    </row>
    <row r="44" spans="1:14" ht="18" customHeight="1" x14ac:dyDescent="0.25">
      <c r="B44" s="154"/>
      <c r="C44" s="154"/>
      <c r="I44" s="354"/>
      <c r="J44" s="354"/>
      <c r="K44" s="354"/>
      <c r="L44" s="354"/>
      <c r="M44" s="354"/>
    </row>
    <row r="45" spans="1:14" ht="15.75" customHeight="1" x14ac:dyDescent="0.25">
      <c r="B45" s="154"/>
      <c r="C45" s="154"/>
    </row>
    <row r="46" spans="1:14" ht="29.25" customHeight="1" x14ac:dyDescent="0.25">
      <c r="B46" s="154"/>
      <c r="C46" s="154"/>
      <c r="I46" s="155"/>
      <c r="J46" s="171"/>
      <c r="K46" s="171"/>
      <c r="L46" s="171"/>
      <c r="M46" s="171"/>
      <c r="N46" s="155"/>
    </row>
    <row r="47" spans="1:14" ht="15" customHeight="1" x14ac:dyDescent="0.25">
      <c r="B47" s="154"/>
      <c r="C47" s="154"/>
      <c r="I47" s="358" t="s">
        <v>175</v>
      </c>
      <c r="J47" s="358"/>
      <c r="K47" s="358"/>
      <c r="L47" s="170" t="s">
        <v>105</v>
      </c>
      <c r="M47" s="171"/>
    </row>
    <row r="48" spans="1:14" ht="15.75" customHeight="1" x14ac:dyDescent="0.25">
      <c r="B48" s="154"/>
      <c r="C48" s="154"/>
      <c r="I48" s="358"/>
      <c r="J48" s="358"/>
      <c r="K48" s="358"/>
      <c r="L48" s="170"/>
      <c r="M48" s="155"/>
    </row>
    <row r="49" spans="2:14" ht="17.25" x14ac:dyDescent="0.25">
      <c r="B49" s="154"/>
      <c r="C49" s="154"/>
      <c r="I49" s="166" t="s">
        <v>174</v>
      </c>
      <c r="J49" s="169"/>
      <c r="K49" s="168" t="s">
        <v>273</v>
      </c>
      <c r="L49" s="163">
        <f>+F30</f>
        <v>5355194</v>
      </c>
      <c r="M49" s="161">
        <f>+L49/$L$53</f>
        <v>0.47491990506557558</v>
      </c>
    </row>
    <row r="50" spans="2:14" ht="17.25" x14ac:dyDescent="0.25">
      <c r="B50" s="154"/>
      <c r="C50" s="154"/>
      <c r="I50" s="166" t="s">
        <v>173</v>
      </c>
      <c r="J50" s="165"/>
      <c r="K50" s="164" t="s">
        <v>115</v>
      </c>
      <c r="L50" s="163">
        <f>M21</f>
        <v>1480800</v>
      </c>
      <c r="M50" s="161">
        <f>+L50/$L$53</f>
        <v>0.13132323412020261</v>
      </c>
    </row>
    <row r="51" spans="2:14" ht="15.75" x14ac:dyDescent="0.25">
      <c r="B51" s="154"/>
      <c r="C51" s="154"/>
      <c r="I51" s="167" t="s">
        <v>172</v>
      </c>
      <c r="J51" s="165"/>
      <c r="K51" s="164" t="s">
        <v>258</v>
      </c>
      <c r="L51" s="163">
        <f>G41</f>
        <v>670000</v>
      </c>
      <c r="M51" s="161">
        <f>+L51/$L$53</f>
        <v>5.941826503277671E-2</v>
      </c>
    </row>
    <row r="52" spans="2:14" ht="17.25" x14ac:dyDescent="0.25">
      <c r="B52" s="154"/>
      <c r="C52" s="154"/>
      <c r="I52" s="166" t="s">
        <v>171</v>
      </c>
      <c r="J52" s="165"/>
      <c r="K52" s="164" t="s">
        <v>268</v>
      </c>
      <c r="L52" s="163">
        <f>M41</f>
        <v>3770000</v>
      </c>
      <c r="M52" s="161">
        <f>+L52/$L$53</f>
        <v>0.33433859578144509</v>
      </c>
    </row>
    <row r="53" spans="2:14" ht="18.75" x14ac:dyDescent="0.25">
      <c r="B53" s="154"/>
      <c r="C53" s="154"/>
      <c r="I53" s="155"/>
      <c r="J53" s="155"/>
      <c r="K53" s="155"/>
      <c r="L53" s="162">
        <f>+L49+L50+L51+L52</f>
        <v>11275994</v>
      </c>
      <c r="M53" s="161"/>
    </row>
    <row r="54" spans="2:14" ht="15.75" x14ac:dyDescent="0.25">
      <c r="B54" s="154"/>
      <c r="C54" s="154"/>
      <c r="I54" s="155"/>
      <c r="J54" s="155"/>
      <c r="K54" s="155"/>
      <c r="M54" s="155"/>
      <c r="N54" s="155"/>
    </row>
    <row r="55" spans="2:14" ht="15.75" x14ac:dyDescent="0.25">
      <c r="B55" s="154"/>
      <c r="C55" s="154"/>
      <c r="I55" s="155"/>
      <c r="J55" s="155"/>
      <c r="K55" s="155"/>
      <c r="L55" s="155"/>
      <c r="M55" s="155"/>
      <c r="N55" s="155"/>
    </row>
    <row r="56" spans="2:14" ht="15.75" customHeight="1" x14ac:dyDescent="0.25">
      <c r="B56" s="154"/>
      <c r="C56" s="154"/>
      <c r="I56" s="155"/>
      <c r="J56" s="155"/>
      <c r="K56" s="155"/>
      <c r="L56" s="155"/>
      <c r="M56" s="155"/>
      <c r="N56" s="155"/>
    </row>
    <row r="57" spans="2:14" ht="15.75" customHeight="1" x14ac:dyDescent="0.25">
      <c r="B57" s="154"/>
      <c r="C57" s="154"/>
      <c r="I57" s="155"/>
      <c r="J57" s="155"/>
      <c r="K57" s="155"/>
      <c r="L57" s="155"/>
      <c r="M57" s="155"/>
      <c r="N57" s="155"/>
    </row>
    <row r="58" spans="2:14" ht="15.75" x14ac:dyDescent="0.25">
      <c r="B58" s="154"/>
      <c r="C58" s="154"/>
      <c r="I58" s="155"/>
      <c r="J58" s="155"/>
      <c r="K58" s="155"/>
      <c r="L58" s="155" t="s">
        <v>168</v>
      </c>
      <c r="M58" s="155"/>
      <c r="N58" s="155"/>
    </row>
    <row r="59" spans="2:14" ht="15.75" x14ac:dyDescent="0.25">
      <c r="B59" s="154"/>
      <c r="C59" s="154"/>
      <c r="I59" s="155"/>
      <c r="J59" s="155"/>
      <c r="K59" s="155"/>
      <c r="L59" s="155"/>
      <c r="M59" s="155"/>
      <c r="N59" s="155"/>
    </row>
    <row r="60" spans="2:14" ht="15.75" x14ac:dyDescent="0.25">
      <c r="C60" s="154"/>
      <c r="D60" s="238" t="s">
        <v>275</v>
      </c>
      <c r="I60" s="155"/>
      <c r="J60" s="155"/>
      <c r="K60" s="155"/>
      <c r="L60" s="155"/>
      <c r="M60" s="155"/>
      <c r="N60" s="155"/>
    </row>
    <row r="61" spans="2:14" ht="15.75" x14ac:dyDescent="0.25">
      <c r="B61" s="154"/>
      <c r="C61" s="154"/>
      <c r="E61" s="243" t="s">
        <v>4</v>
      </c>
      <c r="F61" s="243" t="s">
        <v>5</v>
      </c>
      <c r="G61" s="243" t="s">
        <v>6</v>
      </c>
      <c r="H61" s="243" t="s">
        <v>7</v>
      </c>
      <c r="I61" s="244" t="s">
        <v>8</v>
      </c>
      <c r="J61" s="155"/>
      <c r="K61" s="155"/>
      <c r="L61" s="155"/>
      <c r="M61" s="155"/>
      <c r="N61" s="155"/>
    </row>
    <row r="62" spans="2:14" ht="21.75" customHeight="1" x14ac:dyDescent="0.25">
      <c r="B62" s="154"/>
      <c r="C62" s="154"/>
      <c r="D62" s="154" t="s">
        <v>276</v>
      </c>
      <c r="E62" s="242">
        <f>+'B.1. P&amp;L'!D12/1000</f>
        <v>0</v>
      </c>
      <c r="F62" s="242">
        <f>+'B.1. P&amp;L'!E12/1000</f>
        <v>0</v>
      </c>
      <c r="G62" s="242">
        <f>+'B.1. P&amp;L'!F12/1000</f>
        <v>0</v>
      </c>
      <c r="H62" s="242">
        <f>+'B.1. P&amp;L'!G12/1000</f>
        <v>0</v>
      </c>
      <c r="I62" s="242">
        <f>+'B.1. P&amp;L'!H12/1000</f>
        <v>0</v>
      </c>
      <c r="J62" s="154">
        <f>+'B.1. P&amp;L'!I12</f>
        <v>0</v>
      </c>
      <c r="K62" s="155"/>
      <c r="L62" s="155"/>
      <c r="M62" s="155"/>
      <c r="N62" s="155"/>
    </row>
    <row r="63" spans="2:14" ht="15.75" x14ac:dyDescent="0.25">
      <c r="B63" s="154"/>
      <c r="C63" s="154"/>
      <c r="D63" s="154" t="s">
        <v>132</v>
      </c>
      <c r="E63" s="239">
        <f>+'B.1. P&amp;L'!D17/1000</f>
        <v>-4408.8</v>
      </c>
      <c r="F63" s="239">
        <f>+'B.1. P&amp;L'!E17/1000</f>
        <v>-7119.2</v>
      </c>
      <c r="G63" s="239">
        <f>+'B.1. P&amp;L'!F17/1000</f>
        <v>-7119.2</v>
      </c>
      <c r="H63" s="239">
        <f>+'B.1. P&amp;L'!G17/1000</f>
        <v>-10080.799999999999</v>
      </c>
      <c r="I63" s="239">
        <f>+'B.1. P&amp;L'!H17/1000</f>
        <v>-1196</v>
      </c>
      <c r="J63" s="155"/>
      <c r="K63" s="155"/>
      <c r="L63" s="155"/>
      <c r="M63" s="155"/>
      <c r="N63" s="155"/>
    </row>
    <row r="64" spans="2:14" ht="15.75" x14ac:dyDescent="0.25">
      <c r="B64" s="154"/>
      <c r="C64" s="154"/>
      <c r="D64" s="154" t="s">
        <v>160</v>
      </c>
      <c r="E64" s="241" t="e">
        <f>+E63/E62</f>
        <v>#DIV/0!</v>
      </c>
      <c r="F64" s="241" t="e">
        <f t="shared" ref="F64:I64" si="0">+F63/F62</f>
        <v>#DIV/0!</v>
      </c>
      <c r="G64" s="241" t="e">
        <f t="shared" si="0"/>
        <v>#DIV/0!</v>
      </c>
      <c r="H64" s="241" t="e">
        <f t="shared" si="0"/>
        <v>#DIV/0!</v>
      </c>
      <c r="I64" s="241" t="e">
        <f t="shared" si="0"/>
        <v>#DIV/0!</v>
      </c>
      <c r="J64" s="155"/>
      <c r="K64" s="155"/>
      <c r="L64" s="155"/>
      <c r="M64" s="155"/>
      <c r="N64" s="155"/>
    </row>
    <row r="65" spans="2:14" ht="15.75" x14ac:dyDescent="0.25">
      <c r="B65" s="154"/>
      <c r="C65" s="154"/>
      <c r="D65" s="154" t="s">
        <v>277</v>
      </c>
      <c r="E65" s="239">
        <f>+'B.2. TFT'!C21/1000</f>
        <v>-15119.188</v>
      </c>
      <c r="F65" s="239">
        <f>+'B.2. TFT'!D21/1000</f>
        <v>-28937.364000000001</v>
      </c>
      <c r="G65" s="239">
        <f>+'B.2. TFT'!E21/1000</f>
        <v>-7119.2</v>
      </c>
      <c r="H65" s="239">
        <f>+'B.2. TFT'!F21/1000</f>
        <v>-10080.799999999999</v>
      </c>
      <c r="I65" s="239">
        <f>+'B.2. TFT'!G21/1000</f>
        <v>-1196</v>
      </c>
      <c r="J65" s="155"/>
      <c r="K65" s="155"/>
      <c r="L65" s="155"/>
      <c r="M65" s="155"/>
      <c r="N65" s="155"/>
    </row>
    <row r="66" spans="2:14" ht="15.75" x14ac:dyDescent="0.25">
      <c r="B66" s="154"/>
      <c r="C66" s="154"/>
      <c r="I66" s="155"/>
      <c r="J66" s="155"/>
      <c r="K66" s="155"/>
      <c r="L66" s="155"/>
      <c r="M66" s="155"/>
      <c r="N66" s="155"/>
    </row>
    <row r="67" spans="2:14" ht="15.75" x14ac:dyDescent="0.25">
      <c r="B67" s="154"/>
      <c r="C67" s="154"/>
      <c r="I67" s="155"/>
      <c r="J67" s="155"/>
      <c r="K67" s="155"/>
      <c r="L67" s="155"/>
      <c r="M67" s="155"/>
      <c r="N67" s="155"/>
    </row>
    <row r="68" spans="2:14" ht="15.75" x14ac:dyDescent="0.25">
      <c r="B68" s="154"/>
      <c r="C68" s="154"/>
      <c r="I68" s="155"/>
      <c r="J68" s="155"/>
      <c r="K68" s="155"/>
      <c r="L68" s="155"/>
      <c r="M68" s="155"/>
      <c r="N68" s="155"/>
    </row>
    <row r="69" spans="2:14" ht="15.75" x14ac:dyDescent="0.25">
      <c r="F69" s="154" t="s">
        <v>168</v>
      </c>
      <c r="I69" s="155"/>
      <c r="J69" s="155"/>
      <c r="K69" s="155"/>
      <c r="L69" s="155"/>
      <c r="M69" s="155"/>
      <c r="N69" s="155"/>
    </row>
    <row r="72" spans="2:14" ht="29.25" customHeight="1" x14ac:dyDescent="0.25"/>
    <row r="73" spans="2:14" ht="15" customHeight="1" x14ac:dyDescent="0.25"/>
  </sheetData>
  <mergeCells count="15">
    <mergeCell ref="I47:K48"/>
    <mergeCell ref="K40:L40"/>
    <mergeCell ref="B7:G8"/>
    <mergeCell ref="I7:M8"/>
    <mergeCell ref="B32:G33"/>
    <mergeCell ref="K41:L41"/>
    <mergeCell ref="D41:F41"/>
    <mergeCell ref="I11:I21"/>
    <mergeCell ref="K26:L26"/>
    <mergeCell ref="B35:B41"/>
    <mergeCell ref="B11:B30"/>
    <mergeCell ref="I43:M44"/>
    <mergeCell ref="I23:M24"/>
    <mergeCell ref="I27:I40"/>
    <mergeCell ref="K21:L21"/>
  </mergeCells>
  <pageMargins left="0.7" right="0.7" top="0.75" bottom="0.75" header="0.3" footer="0.3"/>
  <pageSetup paperSize="9" scale="4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C15" sqref="C15"/>
    </sheetView>
  </sheetViews>
  <sheetFormatPr defaultColWidth="11.08984375" defaultRowHeight="21" x14ac:dyDescent="0.35"/>
  <cols>
    <col min="1" max="16384" width="11.08984375" style="343"/>
  </cols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O37"/>
  <sheetViews>
    <sheetView showGridLines="0" zoomScale="82" zoomScaleNormal="80" workbookViewId="0">
      <selection activeCell="O2" sqref="O2"/>
    </sheetView>
  </sheetViews>
  <sheetFormatPr defaultColWidth="6.26953125" defaultRowHeight="11.25" customHeight="1" x14ac:dyDescent="0.25"/>
  <cols>
    <col min="1" max="1" width="1" style="74" customWidth="1"/>
    <col min="2" max="2" width="2.36328125" style="24" customWidth="1"/>
    <col min="3" max="3" width="1.90625" style="24" customWidth="1"/>
    <col min="4" max="4" width="1" style="24" customWidth="1"/>
    <col min="5" max="5" width="24.26953125" style="24" customWidth="1"/>
    <col min="6" max="6" width="5.08984375" style="74" customWidth="1"/>
    <col min="7" max="7" width="6.7265625" style="74" bestFit="1" customWidth="1"/>
    <col min="8" max="10" width="3.54296875" style="74" customWidth="1"/>
    <col min="11" max="15" width="7.7265625" style="74" customWidth="1"/>
    <col min="16" max="16382" width="6.26953125" style="74"/>
    <col min="16383" max="16384" width="3" style="74" customWidth="1"/>
  </cols>
  <sheetData>
    <row r="1" spans="2:15" ht="11.25" customHeight="1" x14ac:dyDescent="0.25">
      <c r="K1" s="111" t="s">
        <v>5</v>
      </c>
      <c r="L1" s="111" t="s">
        <v>6</v>
      </c>
      <c r="M1" s="111" t="s">
        <v>7</v>
      </c>
      <c r="N1" s="111" t="s">
        <v>8</v>
      </c>
      <c r="O1" s="111" t="s">
        <v>367</v>
      </c>
    </row>
    <row r="2" spans="2:15" ht="11.25" customHeight="1" thickBot="1" x14ac:dyDescent="0.35">
      <c r="B2" s="112" t="s">
        <v>77</v>
      </c>
      <c r="C2" s="112"/>
      <c r="D2" s="112"/>
      <c r="E2" s="112"/>
      <c r="F2" s="113"/>
      <c r="G2" s="113"/>
      <c r="H2" s="113"/>
      <c r="I2" s="113"/>
      <c r="K2" s="210" t="s">
        <v>209</v>
      </c>
      <c r="L2" s="210" t="s">
        <v>208</v>
      </c>
      <c r="M2" s="210" t="s">
        <v>207</v>
      </c>
      <c r="N2" s="210" t="s">
        <v>206</v>
      </c>
      <c r="O2" s="210" t="s">
        <v>205</v>
      </c>
    </row>
    <row r="4" spans="2:15" ht="11.25" customHeight="1" x14ac:dyDescent="0.25">
      <c r="F4" s="24"/>
      <c r="G4" s="24"/>
      <c r="H4" s="24"/>
      <c r="I4" s="24"/>
      <c r="J4" s="24"/>
    </row>
    <row r="5" spans="2:15" ht="11.25" customHeight="1" x14ac:dyDescent="0.25">
      <c r="F5" s="24"/>
      <c r="G5" s="24"/>
      <c r="H5" s="24"/>
      <c r="I5" s="24"/>
      <c r="J5" s="24"/>
    </row>
    <row r="6" spans="2:15" ht="11.25" customHeight="1" x14ac:dyDescent="0.25">
      <c r="E6" s="24" t="s">
        <v>279</v>
      </c>
      <c r="F6" s="24"/>
      <c r="G6" s="24"/>
      <c r="H6" s="24"/>
      <c r="I6" s="24"/>
      <c r="J6" s="24"/>
      <c r="K6" s="114">
        <f>+'A.1. Investissement'!F38</f>
        <v>10710388</v>
      </c>
      <c r="L6" s="114">
        <f>+'A.1. Investissement'!G38</f>
        <v>21818164</v>
      </c>
      <c r="M6" s="114">
        <f>+'A.1. Investissement'!H38</f>
        <v>0</v>
      </c>
      <c r="N6" s="114">
        <f>+'A.1. Investissement'!I38</f>
        <v>0</v>
      </c>
      <c r="O6" s="114">
        <f>+'A.1. Investissement'!J38</f>
        <v>0</v>
      </c>
    </row>
    <row r="7" spans="2:15" ht="11.25" customHeight="1" x14ac:dyDescent="0.25">
      <c r="F7" s="24"/>
      <c r="G7" s="24"/>
      <c r="H7" s="24"/>
      <c r="I7" s="24"/>
      <c r="J7" s="24"/>
    </row>
    <row r="8" spans="2:15" ht="11.25" customHeight="1" x14ac:dyDescent="0.25">
      <c r="E8" s="24" t="s">
        <v>280</v>
      </c>
      <c r="F8" s="24"/>
      <c r="G8" s="24"/>
      <c r="H8" s="24"/>
      <c r="I8" s="24"/>
      <c r="J8" s="24"/>
      <c r="K8" s="227">
        <f>100%/'A.1. Investissement'!G3</f>
        <v>0.125</v>
      </c>
      <c r="L8" s="227">
        <f>+K8</f>
        <v>0.125</v>
      </c>
      <c r="M8" s="227">
        <f>+K8</f>
        <v>0.125</v>
      </c>
      <c r="N8" s="227">
        <f>M8</f>
        <v>0.125</v>
      </c>
      <c r="O8" s="227">
        <f>M8</f>
        <v>0.125</v>
      </c>
    </row>
    <row r="10" spans="2:15" ht="11.25" customHeight="1" x14ac:dyDescent="0.25">
      <c r="B10" s="74"/>
      <c r="C10" s="74"/>
      <c r="D10" s="74"/>
      <c r="E10" s="74"/>
    </row>
    <row r="11" spans="2:15" ht="11.25" customHeight="1" x14ac:dyDescent="0.25">
      <c r="B11" s="74"/>
      <c r="C11" s="74"/>
      <c r="D11" s="74"/>
      <c r="E11" s="74"/>
    </row>
    <row r="12" spans="2:15" ht="11.25" customHeight="1" x14ac:dyDescent="0.25">
      <c r="F12" s="92"/>
      <c r="G12" s="115"/>
    </row>
    <row r="13" spans="2:15" ht="11.25" customHeight="1" thickBot="1" x14ac:dyDescent="0.3">
      <c r="D13" s="116" t="s">
        <v>116</v>
      </c>
      <c r="E13" s="117"/>
      <c r="F13" s="118"/>
      <c r="G13" s="118"/>
    </row>
    <row r="14" spans="2:15" ht="2.25" customHeight="1" thickTop="1" x14ac:dyDescent="0.25">
      <c r="D14" s="119"/>
      <c r="F14" s="120"/>
      <c r="G14" s="120"/>
    </row>
    <row r="15" spans="2:15" ht="11.25" customHeight="1" x14ac:dyDescent="0.25">
      <c r="E15" s="119" t="s">
        <v>117</v>
      </c>
      <c r="K15" s="26">
        <v>0</v>
      </c>
      <c r="L15" s="26">
        <f>K21</f>
        <v>10710388</v>
      </c>
      <c r="M15" s="26">
        <f>L21</f>
        <v>32528552</v>
      </c>
      <c r="N15" s="26">
        <f>M21</f>
        <v>32528552</v>
      </c>
      <c r="O15" s="26">
        <f>N21</f>
        <v>32528552</v>
      </c>
    </row>
    <row r="16" spans="2:15" ht="11.25" customHeight="1" x14ac:dyDescent="0.25">
      <c r="E16" s="121" t="s">
        <v>4</v>
      </c>
      <c r="K16" s="26">
        <f>K6</f>
        <v>10710388</v>
      </c>
      <c r="L16" s="26"/>
      <c r="M16" s="26"/>
      <c r="N16" s="26"/>
      <c r="O16" s="26"/>
    </row>
    <row r="17" spans="4:15" ht="11.25" customHeight="1" x14ac:dyDescent="0.25">
      <c r="E17" s="121" t="s">
        <v>5</v>
      </c>
      <c r="K17" s="26"/>
      <c r="L17" s="26">
        <f>+L6</f>
        <v>21818164</v>
      </c>
      <c r="M17" s="26"/>
      <c r="N17" s="26"/>
      <c r="O17" s="26"/>
    </row>
    <row r="18" spans="4:15" ht="11.25" customHeight="1" x14ac:dyDescent="0.25">
      <c r="E18" s="121" t="s">
        <v>6</v>
      </c>
      <c r="K18" s="26"/>
      <c r="L18" s="26"/>
      <c r="M18" s="26">
        <f>+M6</f>
        <v>0</v>
      </c>
      <c r="N18" s="26"/>
      <c r="O18" s="26"/>
    </row>
    <row r="19" spans="4:15" ht="11.25" customHeight="1" x14ac:dyDescent="0.25">
      <c r="E19" s="121" t="s">
        <v>7</v>
      </c>
      <c r="K19" s="26"/>
      <c r="L19" s="26"/>
      <c r="M19" s="26"/>
      <c r="N19" s="26">
        <f>+N6</f>
        <v>0</v>
      </c>
      <c r="O19" s="26"/>
    </row>
    <row r="20" spans="4:15" ht="11.25" customHeight="1" x14ac:dyDescent="0.25">
      <c r="E20" s="121" t="s">
        <v>8</v>
      </c>
      <c r="K20" s="26"/>
      <c r="L20" s="26"/>
      <c r="M20" s="26"/>
      <c r="N20" s="26"/>
      <c r="O20" s="26">
        <f>+O6</f>
        <v>0</v>
      </c>
    </row>
    <row r="21" spans="4:15" ht="11.25" customHeight="1" x14ac:dyDescent="0.25">
      <c r="E21" s="119" t="s">
        <v>118</v>
      </c>
      <c r="F21" s="93"/>
      <c r="G21" s="93"/>
      <c r="H21" s="93"/>
      <c r="I21" s="93"/>
      <c r="J21" s="122">
        <v>0</v>
      </c>
      <c r="K21" s="76">
        <f t="shared" ref="K21:O21" si="0">SUM(K15:K20)</f>
        <v>10710388</v>
      </c>
      <c r="L21" s="76">
        <f t="shared" si="0"/>
        <v>32528552</v>
      </c>
      <c r="M21" s="76">
        <f t="shared" si="0"/>
        <v>32528552</v>
      </c>
      <c r="N21" s="76">
        <f t="shared" si="0"/>
        <v>32528552</v>
      </c>
      <c r="O21" s="76">
        <f t="shared" si="0"/>
        <v>32528552</v>
      </c>
    </row>
    <row r="23" spans="4:15" ht="11.25" customHeight="1" thickBot="1" x14ac:dyDescent="0.3">
      <c r="D23" s="116" t="s">
        <v>119</v>
      </c>
      <c r="E23" s="117"/>
      <c r="F23" s="118"/>
      <c r="G23" s="118"/>
    </row>
    <row r="24" spans="4:15" ht="2.25" customHeight="1" thickTop="1" x14ac:dyDescent="0.25"/>
    <row r="25" spans="4:15" ht="11.25" customHeight="1" x14ac:dyDescent="0.25">
      <c r="E25" s="119" t="s">
        <v>117</v>
      </c>
      <c r="K25" s="26">
        <v>0</v>
      </c>
      <c r="L25" s="26">
        <f t="shared" ref="L25:O25" si="1">K32</f>
        <v>1338798.5</v>
      </c>
      <c r="M25" s="26">
        <f t="shared" si="1"/>
        <v>4066069</v>
      </c>
      <c r="N25" s="26">
        <f>M32</f>
        <v>4066069</v>
      </c>
      <c r="O25" s="26">
        <f t="shared" si="1"/>
        <v>4066069</v>
      </c>
    </row>
    <row r="26" spans="4:15" ht="11.25" customHeight="1" x14ac:dyDescent="0.25">
      <c r="E26" s="121" t="str">
        <f>E16</f>
        <v>FY23</v>
      </c>
      <c r="K26" s="26">
        <f>K16*$K$8</f>
        <v>1338798.5</v>
      </c>
      <c r="L26" s="26">
        <f>L16*$K$8</f>
        <v>0</v>
      </c>
      <c r="M26" s="26">
        <f>M16*$K$8</f>
        <v>0</v>
      </c>
      <c r="N26" s="26">
        <f>N16*$K$8</f>
        <v>0</v>
      </c>
      <c r="O26" s="26">
        <f>O16*$K$8</f>
        <v>0</v>
      </c>
    </row>
    <row r="27" spans="4:15" ht="11.25" customHeight="1" x14ac:dyDescent="0.25">
      <c r="E27" s="121" t="str">
        <f t="shared" ref="E27:E30" si="2">E17</f>
        <v>FY24</v>
      </c>
      <c r="K27" s="26">
        <f>K17*$L$8</f>
        <v>0</v>
      </c>
      <c r="L27" s="26">
        <f>L17*$L$8</f>
        <v>2727270.5</v>
      </c>
      <c r="M27" s="26">
        <f>M17*$L$8</f>
        <v>0</v>
      </c>
      <c r="N27" s="26">
        <f>N17*$L$8</f>
        <v>0</v>
      </c>
      <c r="O27" s="26">
        <f>O17*$L$8</f>
        <v>0</v>
      </c>
    </row>
    <row r="28" spans="4:15" ht="11.25" customHeight="1" x14ac:dyDescent="0.25">
      <c r="E28" s="121" t="str">
        <f t="shared" si="2"/>
        <v>FY25</v>
      </c>
      <c r="K28" s="26">
        <f>K18*$M$8</f>
        <v>0</v>
      </c>
      <c r="L28" s="26">
        <f>L18*$M$8</f>
        <v>0</v>
      </c>
      <c r="M28" s="26">
        <f>M18*$M$8</f>
        <v>0</v>
      </c>
      <c r="N28" s="26">
        <f>N18*$M$8</f>
        <v>0</v>
      </c>
      <c r="O28" s="26">
        <f>O18*$M$8</f>
        <v>0</v>
      </c>
    </row>
    <row r="29" spans="4:15" ht="11.25" customHeight="1" x14ac:dyDescent="0.25">
      <c r="E29" s="121" t="str">
        <f t="shared" si="2"/>
        <v>FY26</v>
      </c>
      <c r="K29" s="26">
        <f>K19*$N$8</f>
        <v>0</v>
      </c>
      <c r="L29" s="26">
        <f>L19*$N$8</f>
        <v>0</v>
      </c>
      <c r="M29" s="26">
        <f>M19*$N$8</f>
        <v>0</v>
      </c>
      <c r="N29" s="26">
        <f>N19*$N$8</f>
        <v>0</v>
      </c>
      <c r="O29" s="26">
        <f>O19*$N$8</f>
        <v>0</v>
      </c>
    </row>
    <row r="30" spans="4:15" ht="11.25" customHeight="1" x14ac:dyDescent="0.25">
      <c r="E30" s="121" t="str">
        <f t="shared" si="2"/>
        <v>FY27</v>
      </c>
      <c r="K30" s="26">
        <f>K20*$O$8</f>
        <v>0</v>
      </c>
      <c r="L30" s="26">
        <f>L20*$O$8</f>
        <v>0</v>
      </c>
      <c r="M30" s="26">
        <f>M20*$O$8</f>
        <v>0</v>
      </c>
      <c r="N30" s="26">
        <f>N20*$O$8</f>
        <v>0</v>
      </c>
      <c r="O30" s="26">
        <f>O20*$O$8</f>
        <v>0</v>
      </c>
    </row>
    <row r="31" spans="4:15" ht="11.25" customHeight="1" x14ac:dyDescent="0.25">
      <c r="E31" s="123"/>
      <c r="F31" s="124"/>
      <c r="G31" s="124"/>
      <c r="H31" s="124"/>
      <c r="I31" s="124"/>
      <c r="J31" s="124"/>
      <c r="K31" s="125"/>
      <c r="L31" s="125"/>
      <c r="M31" s="125"/>
      <c r="N31" s="125"/>
      <c r="O31" s="125"/>
    </row>
    <row r="32" spans="4:15" ht="11.25" customHeight="1" x14ac:dyDescent="0.25">
      <c r="E32" s="119" t="s">
        <v>120</v>
      </c>
      <c r="F32" s="93"/>
      <c r="G32" s="93"/>
      <c r="H32" s="93"/>
      <c r="I32" s="93"/>
      <c r="J32" s="122">
        <v>0</v>
      </c>
      <c r="K32" s="76">
        <f t="shared" ref="K32:O32" si="3">SUM(K25:K31)</f>
        <v>1338798.5</v>
      </c>
      <c r="L32" s="76">
        <f t="shared" si="3"/>
        <v>4066069</v>
      </c>
      <c r="M32" s="76">
        <f t="shared" si="3"/>
        <v>4066069</v>
      </c>
      <c r="N32" s="76">
        <f t="shared" si="3"/>
        <v>4066069</v>
      </c>
      <c r="O32" s="76">
        <f t="shared" si="3"/>
        <v>4066069</v>
      </c>
    </row>
    <row r="33" spans="5:15" ht="11.25" customHeight="1" x14ac:dyDescent="0.25">
      <c r="K33" s="26">
        <f>+K32</f>
        <v>1338798.5</v>
      </c>
      <c r="L33" s="26">
        <f>+K32+L32</f>
        <v>5404867.5</v>
      </c>
      <c r="M33" s="26">
        <f>+L33+M32</f>
        <v>9470936.5</v>
      </c>
      <c r="N33" s="26">
        <f t="shared" ref="N33:O33" si="4">+M33+N32</f>
        <v>13537005.5</v>
      </c>
      <c r="O33" s="26">
        <f t="shared" si="4"/>
        <v>17603074.5</v>
      </c>
    </row>
    <row r="34" spans="5:15" ht="11.25" customHeight="1" thickBot="1" x14ac:dyDescent="0.3">
      <c r="E34" s="126" t="s">
        <v>121</v>
      </c>
      <c r="F34" s="127"/>
      <c r="G34" s="127"/>
      <c r="H34" s="127"/>
      <c r="I34" s="127"/>
      <c r="J34" s="127"/>
      <c r="K34" s="128">
        <f>MAX(K21-K33,0)</f>
        <v>9371589.5</v>
      </c>
      <c r="L34" s="128">
        <f t="shared" ref="L34:N34" si="5">MAX(L21-L33,0)</f>
        <v>27123684.5</v>
      </c>
      <c r="M34" s="128">
        <f t="shared" si="5"/>
        <v>23057615.5</v>
      </c>
      <c r="N34" s="128">
        <f t="shared" si="5"/>
        <v>18991546.5</v>
      </c>
      <c r="O34" s="128">
        <f>MAX(O21-O33,0)</f>
        <v>14925477.5</v>
      </c>
    </row>
    <row r="37" spans="5:15" ht="11.25" hidden="1" customHeight="1" x14ac:dyDescent="0.25">
      <c r="E37" s="119" t="str">
        <f>'Hypothèses de base '!A137</f>
        <v xml:space="preserve">Capex de maintenance </v>
      </c>
      <c r="F37" s="92" t="str">
        <f>'Hypothèses de base '!B137</f>
        <v>%  des capex</v>
      </c>
      <c r="G37" s="129">
        <f>'Hypothèses de base '!D137</f>
        <v>0</v>
      </c>
      <c r="K37" s="130">
        <f>K21*$G$37</f>
        <v>0</v>
      </c>
      <c r="L37" s="130">
        <f>L21*$G$37</f>
        <v>0</v>
      </c>
      <c r="M37" s="130">
        <f>M21*$G$37</f>
        <v>0</v>
      </c>
      <c r="N37" s="130">
        <f>N21*$G$37</f>
        <v>0</v>
      </c>
      <c r="O37" s="130">
        <f>O21*$G$37</f>
        <v>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160"/>
  <sheetViews>
    <sheetView showGridLines="0" zoomScale="82" zoomScaleNormal="200" zoomScaleSheetLayoutView="81" workbookViewId="0">
      <pane ySplit="3" topLeftCell="A94" activePane="bottomLeft" state="frozen"/>
      <selection activeCell="K11" sqref="K11"/>
      <selection pane="bottomLeft" activeCell="B111" sqref="B111"/>
    </sheetView>
  </sheetViews>
  <sheetFormatPr defaultColWidth="6" defaultRowHeight="11.25" customHeight="1" outlineLevelRow="2" x14ac:dyDescent="0.2"/>
  <cols>
    <col min="1" max="1" width="13.90625" style="24" customWidth="1"/>
    <col min="2" max="2" width="8.6328125" style="2" customWidth="1"/>
    <col min="3" max="3" width="0.26953125" style="3" customWidth="1"/>
    <col min="4" max="4" width="7.54296875" style="3" bestFit="1" customWidth="1"/>
    <col min="5" max="5" width="0.54296875" style="3" customWidth="1"/>
    <col min="6" max="11" width="7.7265625" style="4" customWidth="1"/>
    <col min="12" max="12" width="13.08984375" style="3" customWidth="1"/>
    <col min="13" max="16384" width="6" style="3"/>
  </cols>
  <sheetData>
    <row r="1" spans="1:13" ht="11.25" customHeight="1" x14ac:dyDescent="0.2">
      <c r="A1" s="1"/>
    </row>
    <row r="2" spans="1:13" ht="11.25" customHeight="1" x14ac:dyDescent="0.2">
      <c r="A2" s="1"/>
      <c r="B2" s="5"/>
      <c r="C2" s="6"/>
      <c r="D2" s="6"/>
      <c r="E2" s="6"/>
      <c r="F2" s="7"/>
      <c r="G2" s="7"/>
      <c r="H2" s="7"/>
      <c r="I2" s="7"/>
      <c r="J2" s="7"/>
      <c r="K2" s="7"/>
    </row>
    <row r="3" spans="1:13" ht="24.6" customHeight="1" x14ac:dyDescent="0.2">
      <c r="A3" s="8" t="s">
        <v>0</v>
      </c>
      <c r="B3" s="9" t="s">
        <v>1</v>
      </c>
      <c r="C3" s="10"/>
      <c r="D3" s="11" t="s">
        <v>2</v>
      </c>
      <c r="E3" s="12"/>
      <c r="F3" s="13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8</v>
      </c>
      <c r="M3" s="14"/>
    </row>
    <row r="4" spans="1:13" ht="11.25" customHeight="1" x14ac:dyDescent="0.2">
      <c r="A4" s="1"/>
      <c r="B4" s="5"/>
      <c r="C4" s="6"/>
      <c r="D4" s="15"/>
      <c r="E4" s="15"/>
      <c r="F4" s="16"/>
      <c r="G4" s="16"/>
      <c r="H4" s="16"/>
      <c r="I4" s="16"/>
      <c r="J4" s="16"/>
      <c r="K4" s="16"/>
      <c r="M4" s="14"/>
    </row>
    <row r="5" spans="1:13" ht="11.25" customHeight="1" x14ac:dyDescent="0.2">
      <c r="A5" s="17" t="s">
        <v>9</v>
      </c>
      <c r="B5" s="18"/>
      <c r="C5" s="19"/>
      <c r="D5" s="20"/>
      <c r="E5" s="15"/>
      <c r="F5" s="21"/>
      <c r="G5" s="21"/>
      <c r="H5" s="21"/>
      <c r="I5" s="21"/>
      <c r="J5" s="21"/>
      <c r="K5" s="21"/>
      <c r="M5" s="14"/>
    </row>
    <row r="6" spans="1:13" ht="11.25" customHeight="1" x14ac:dyDescent="0.2">
      <c r="A6" s="1"/>
      <c r="B6" s="5"/>
      <c r="C6" s="6"/>
      <c r="D6" s="22"/>
      <c r="E6" s="22"/>
      <c r="F6" s="23"/>
      <c r="G6" s="23"/>
      <c r="H6" s="23"/>
      <c r="I6" s="23"/>
      <c r="J6" s="23"/>
      <c r="K6" s="23"/>
      <c r="M6" s="14"/>
    </row>
    <row r="7" spans="1:13" ht="11.25" customHeight="1" x14ac:dyDescent="0.2">
      <c r="A7" s="24" t="s">
        <v>10</v>
      </c>
      <c r="B7" s="5">
        <v>2022</v>
      </c>
      <c r="C7" s="6"/>
      <c r="D7" s="22"/>
      <c r="E7" s="22"/>
      <c r="F7" s="23"/>
      <c r="G7" s="23"/>
      <c r="H7" s="23"/>
      <c r="I7" s="23"/>
      <c r="J7" s="23"/>
      <c r="K7" s="23"/>
    </row>
    <row r="8" spans="1:13" ht="11.25" customHeight="1" x14ac:dyDescent="0.2">
      <c r="A8" s="24" t="s">
        <v>11</v>
      </c>
      <c r="B8" s="5" t="s">
        <v>12</v>
      </c>
      <c r="C8" s="6"/>
      <c r="D8" s="25"/>
      <c r="E8" s="26"/>
      <c r="F8" s="27"/>
      <c r="G8" s="27"/>
      <c r="H8" s="27"/>
      <c r="I8" s="27"/>
      <c r="J8" s="27"/>
      <c r="K8" s="27"/>
    </row>
    <row r="9" spans="1:13" ht="11.25" customHeight="1" x14ac:dyDescent="0.2">
      <c r="A9" s="24" t="s">
        <v>13</v>
      </c>
      <c r="B9" s="5" t="s">
        <v>14</v>
      </c>
      <c r="C9" s="6"/>
      <c r="D9" s="28"/>
      <c r="E9" s="26"/>
      <c r="F9" s="27"/>
      <c r="G9" s="27"/>
      <c r="H9" s="27"/>
      <c r="I9" s="27"/>
      <c r="J9" s="27"/>
      <c r="K9" s="27"/>
    </row>
    <row r="10" spans="1:13" ht="11.25" customHeight="1" x14ac:dyDescent="0.2">
      <c r="A10" s="24" t="s">
        <v>15</v>
      </c>
      <c r="B10" s="5" t="s">
        <v>14</v>
      </c>
      <c r="C10" s="6"/>
      <c r="D10" s="29"/>
      <c r="E10" s="30"/>
      <c r="F10" s="31"/>
      <c r="G10" s="31"/>
      <c r="H10" s="31"/>
      <c r="I10" s="31"/>
      <c r="J10" s="31"/>
      <c r="K10" s="31"/>
    </row>
    <row r="11" spans="1:13" ht="11.25" customHeight="1" x14ac:dyDescent="0.2">
      <c r="A11" s="24" t="s">
        <v>16</v>
      </c>
      <c r="B11" s="5" t="s">
        <v>14</v>
      </c>
      <c r="D11" s="29"/>
      <c r="E11" s="30"/>
      <c r="F11" s="31"/>
      <c r="G11" s="31"/>
      <c r="H11" s="31"/>
      <c r="I11" s="31"/>
      <c r="J11" s="31"/>
      <c r="K11" s="31"/>
    </row>
    <row r="12" spans="1:13" ht="2.25" customHeight="1" x14ac:dyDescent="0.2">
      <c r="D12" s="32"/>
      <c r="E12" s="32"/>
      <c r="F12" s="33"/>
      <c r="G12" s="33"/>
      <c r="H12" s="33"/>
      <c r="I12" s="34"/>
      <c r="J12" s="34"/>
      <c r="K12" s="34"/>
    </row>
    <row r="13" spans="1:13" ht="11.25" customHeight="1" x14ac:dyDescent="0.2">
      <c r="A13" s="17" t="s">
        <v>17</v>
      </c>
      <c r="B13" s="18"/>
      <c r="C13" s="19"/>
      <c r="D13" s="20"/>
      <c r="E13" s="15"/>
      <c r="F13" s="21"/>
      <c r="G13" s="21"/>
      <c r="H13" s="21"/>
      <c r="I13" s="21"/>
      <c r="J13" s="21"/>
      <c r="K13" s="21"/>
    </row>
    <row r="14" spans="1:13" s="39" customFormat="1" ht="2.25" customHeight="1" x14ac:dyDescent="0.2">
      <c r="A14" s="35"/>
      <c r="B14" s="36"/>
      <c r="C14" s="37"/>
      <c r="D14" s="37"/>
      <c r="E14" s="37"/>
      <c r="F14" s="38"/>
      <c r="G14" s="38"/>
      <c r="H14" s="38"/>
      <c r="I14" s="38"/>
      <c r="J14" s="38"/>
      <c r="K14" s="38"/>
    </row>
    <row r="15" spans="1:13" s="39" customFormat="1" ht="11.25" customHeight="1" x14ac:dyDescent="0.2">
      <c r="A15" s="35" t="s">
        <v>18</v>
      </c>
      <c r="B15" s="36" t="s">
        <v>19</v>
      </c>
      <c r="C15" s="37"/>
      <c r="D15" s="37"/>
      <c r="E15" s="37"/>
      <c r="F15" s="38">
        <f>E15*(1+F11)</f>
        <v>0</v>
      </c>
      <c r="G15" s="38">
        <f t="shared" ref="G15:K15" si="0">F15*(1+G11)</f>
        <v>0</v>
      </c>
      <c r="H15" s="38">
        <f t="shared" si="0"/>
        <v>0</v>
      </c>
      <c r="I15" s="40">
        <f t="shared" si="0"/>
        <v>0</v>
      </c>
      <c r="J15" s="40">
        <f t="shared" si="0"/>
        <v>0</v>
      </c>
      <c r="K15" s="40">
        <f t="shared" si="0"/>
        <v>0</v>
      </c>
    </row>
    <row r="16" spans="1:13" s="39" customFormat="1" ht="11.25" customHeight="1" x14ac:dyDescent="0.2">
      <c r="A16" s="41" t="s">
        <v>20</v>
      </c>
      <c r="B16" s="36"/>
      <c r="C16" s="37"/>
      <c r="D16" s="37"/>
      <c r="E16" s="37"/>
    </row>
    <row r="17" spans="1:12" ht="11.25" customHeight="1" x14ac:dyDescent="0.2">
      <c r="A17" s="42" t="s">
        <v>21</v>
      </c>
      <c r="B17" s="5"/>
      <c r="C17" s="43"/>
      <c r="D17" s="25"/>
      <c r="E17" s="26"/>
      <c r="F17" s="27">
        <f>D17*F10</f>
        <v>0</v>
      </c>
      <c r="G17" s="27">
        <f t="shared" ref="G17:K17" si="1">E17*G10</f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</row>
    <row r="18" spans="1:12" ht="11.25" customHeight="1" x14ac:dyDescent="0.2">
      <c r="A18" s="42" t="s">
        <v>22</v>
      </c>
      <c r="B18" s="5"/>
      <c r="C18" s="43"/>
      <c r="D18" s="25"/>
      <c r="E18" s="26"/>
      <c r="F18" s="27">
        <f>D18*F10</f>
        <v>0</v>
      </c>
      <c r="G18" s="27">
        <f t="shared" ref="G18:K18" si="2">E18*G10</f>
        <v>0</v>
      </c>
      <c r="H18" s="27">
        <f t="shared" si="2"/>
        <v>0</v>
      </c>
      <c r="I18" s="27">
        <f t="shared" si="2"/>
        <v>0</v>
      </c>
      <c r="J18" s="27">
        <f t="shared" si="2"/>
        <v>0</v>
      </c>
      <c r="K18" s="27">
        <f t="shared" si="2"/>
        <v>0</v>
      </c>
    </row>
    <row r="19" spans="1:12" ht="12.75" x14ac:dyDescent="0.2">
      <c r="A19" s="42" t="s">
        <v>23</v>
      </c>
      <c r="B19" s="5"/>
      <c r="C19" s="43"/>
      <c r="D19" s="25"/>
      <c r="E19" s="26"/>
      <c r="F19" s="27"/>
      <c r="G19" s="27"/>
      <c r="H19" s="27"/>
      <c r="I19" s="27"/>
      <c r="J19" s="27"/>
      <c r="K19" s="27"/>
    </row>
    <row r="20" spans="1:12" s="39" customFormat="1" ht="12.75" x14ac:dyDescent="0.2">
      <c r="A20" s="35"/>
      <c r="B20" s="36"/>
      <c r="C20" s="37"/>
      <c r="D20" s="37"/>
      <c r="E20" s="37"/>
      <c r="F20" s="38"/>
      <c r="G20" s="38"/>
      <c r="H20" s="38"/>
      <c r="I20" s="38"/>
      <c r="J20" s="38"/>
      <c r="K20" s="38"/>
    </row>
    <row r="21" spans="1:12" ht="12.75" outlineLevel="2" x14ac:dyDescent="0.2">
      <c r="A21" s="41" t="s">
        <v>24</v>
      </c>
      <c r="B21" s="5"/>
      <c r="C21" s="43"/>
      <c r="D21" s="43"/>
      <c r="E21" s="43"/>
      <c r="F21" s="44"/>
      <c r="G21" s="44"/>
      <c r="H21" s="44"/>
      <c r="I21" s="44"/>
      <c r="J21" s="44"/>
      <c r="K21" s="44"/>
    </row>
    <row r="22" spans="1:12" ht="12.75" outlineLevel="2" x14ac:dyDescent="0.2">
      <c r="A22" s="42" t="s">
        <v>21</v>
      </c>
      <c r="B22" s="5"/>
      <c r="C22" s="43"/>
      <c r="D22" s="25"/>
      <c r="E22" s="26"/>
      <c r="F22" s="27">
        <f>F17*F$10</f>
        <v>0</v>
      </c>
      <c r="G22" s="27">
        <f t="shared" ref="G22:K22" si="3">G17*G$10</f>
        <v>0</v>
      </c>
      <c r="H22" s="27">
        <f t="shared" si="3"/>
        <v>0</v>
      </c>
      <c r="I22" s="27">
        <f t="shared" si="3"/>
        <v>0</v>
      </c>
      <c r="J22" s="27">
        <f t="shared" si="3"/>
        <v>0</v>
      </c>
      <c r="K22" s="27">
        <f t="shared" si="3"/>
        <v>0</v>
      </c>
    </row>
    <row r="23" spans="1:12" ht="12.75" outlineLevel="2" x14ac:dyDescent="0.2">
      <c r="A23" s="42" t="s">
        <v>22</v>
      </c>
      <c r="B23" s="5"/>
      <c r="C23" s="43"/>
      <c r="D23" s="25"/>
      <c r="E23" s="26"/>
      <c r="F23" s="27">
        <f>F18*$F$10</f>
        <v>0</v>
      </c>
      <c r="G23" s="27">
        <f t="shared" ref="G23:K24" si="4">G18*$F$10</f>
        <v>0</v>
      </c>
      <c r="H23" s="27">
        <f t="shared" si="4"/>
        <v>0</v>
      </c>
      <c r="I23" s="27">
        <f t="shared" si="4"/>
        <v>0</v>
      </c>
      <c r="J23" s="27">
        <f t="shared" si="4"/>
        <v>0</v>
      </c>
      <c r="K23" s="27">
        <f t="shared" si="4"/>
        <v>0</v>
      </c>
      <c r="L23" s="3" t="s">
        <v>25</v>
      </c>
    </row>
    <row r="24" spans="1:12" ht="12.75" outlineLevel="2" x14ac:dyDescent="0.2">
      <c r="A24" s="42" t="s">
        <v>23</v>
      </c>
      <c r="B24" s="5"/>
      <c r="C24" s="43"/>
      <c r="D24" s="25"/>
      <c r="E24" s="26"/>
      <c r="F24" s="27">
        <f>F19*$F$10</f>
        <v>0</v>
      </c>
      <c r="G24" s="27">
        <f t="shared" si="4"/>
        <v>0</v>
      </c>
      <c r="H24" s="27">
        <f t="shared" si="4"/>
        <v>0</v>
      </c>
      <c r="I24" s="27">
        <f t="shared" si="4"/>
        <v>0</v>
      </c>
      <c r="J24" s="27">
        <f t="shared" si="4"/>
        <v>0</v>
      </c>
      <c r="K24" s="27">
        <f t="shared" si="4"/>
        <v>0</v>
      </c>
    </row>
    <row r="25" spans="1:12" ht="12.75" outlineLevel="2" x14ac:dyDescent="0.2">
      <c r="A25" s="42"/>
      <c r="B25" s="5"/>
      <c r="C25" s="43"/>
      <c r="D25" s="26"/>
      <c r="E25" s="26"/>
      <c r="F25" s="26"/>
      <c r="G25" s="26"/>
      <c r="H25" s="26"/>
      <c r="I25" s="26"/>
      <c r="J25" s="26"/>
      <c r="K25" s="26"/>
    </row>
    <row r="26" spans="1:12" ht="11.25" customHeight="1" x14ac:dyDescent="0.2">
      <c r="A26" s="41" t="s">
        <v>17</v>
      </c>
      <c r="B26" s="45"/>
      <c r="C26" s="46"/>
      <c r="D26" s="46"/>
      <c r="E26" s="46"/>
      <c r="F26" s="47"/>
      <c r="G26" s="48"/>
      <c r="H26" s="48"/>
      <c r="I26" s="48"/>
      <c r="J26" s="48"/>
      <c r="K26" s="48"/>
    </row>
    <row r="27" spans="1:12" ht="11.25" customHeight="1" x14ac:dyDescent="0.2">
      <c r="A27" s="42" t="s">
        <v>21</v>
      </c>
      <c r="B27" s="49" t="s">
        <v>12</v>
      </c>
      <c r="C27" s="46"/>
      <c r="D27" s="25"/>
      <c r="E27" s="26"/>
      <c r="F27" s="27"/>
      <c r="G27" s="27"/>
      <c r="H27" s="27"/>
      <c r="I27" s="27"/>
      <c r="J27" s="27"/>
      <c r="K27" s="27"/>
    </row>
    <row r="28" spans="1:12" ht="11.25" customHeight="1" x14ac:dyDescent="0.2">
      <c r="A28" s="42" t="s">
        <v>22</v>
      </c>
      <c r="B28" s="49" t="s">
        <v>12</v>
      </c>
      <c r="C28" s="46"/>
      <c r="D28" s="25"/>
      <c r="E28" s="26"/>
      <c r="F28" s="27"/>
      <c r="G28" s="27"/>
      <c r="H28" s="27"/>
      <c r="I28" s="27"/>
      <c r="J28" s="27"/>
      <c r="K28" s="27"/>
    </row>
    <row r="29" spans="1:12" ht="11.25" customHeight="1" x14ac:dyDescent="0.2">
      <c r="A29" s="42" t="s">
        <v>23</v>
      </c>
      <c r="B29" s="49" t="s">
        <v>12</v>
      </c>
      <c r="C29" s="46"/>
      <c r="D29" s="25"/>
      <c r="E29" s="26"/>
      <c r="F29" s="27"/>
      <c r="G29" s="27"/>
      <c r="H29" s="27"/>
      <c r="I29" s="27"/>
      <c r="J29" s="27"/>
      <c r="K29" s="27"/>
    </row>
    <row r="30" spans="1:12" ht="11.25" customHeight="1" x14ac:dyDescent="0.2">
      <c r="A30" s="50"/>
      <c r="B30" s="5"/>
      <c r="C30" s="51"/>
      <c r="D30" s="51"/>
      <c r="E30" s="51"/>
      <c r="F30" s="52"/>
      <c r="G30" s="52"/>
      <c r="H30" s="52"/>
      <c r="I30" s="52"/>
      <c r="J30" s="52"/>
      <c r="K30" s="52"/>
    </row>
    <row r="31" spans="1:12" ht="11.25" customHeight="1" x14ac:dyDescent="0.2">
      <c r="A31" s="17" t="s">
        <v>26</v>
      </c>
      <c r="B31" s="18"/>
      <c r="C31" s="19"/>
      <c r="D31" s="20"/>
      <c r="E31" s="15"/>
      <c r="F31" s="21"/>
      <c r="G31" s="21"/>
      <c r="H31" s="21"/>
      <c r="I31" s="21"/>
      <c r="J31" s="21"/>
      <c r="K31" s="21"/>
    </row>
    <row r="32" spans="1:12" ht="2.25" customHeight="1" x14ac:dyDescent="0.2">
      <c r="A32" s="53"/>
      <c r="B32" s="5"/>
      <c r="C32" s="46"/>
      <c r="D32" s="46"/>
      <c r="E32" s="46"/>
      <c r="F32" s="54"/>
      <c r="G32" s="54"/>
      <c r="H32" s="54"/>
      <c r="I32" s="54"/>
      <c r="J32" s="54"/>
      <c r="K32" s="54"/>
    </row>
    <row r="33" spans="1:12" ht="11.25" customHeight="1" x14ac:dyDescent="0.2">
      <c r="A33" s="41" t="s">
        <v>27</v>
      </c>
      <c r="B33" s="45"/>
      <c r="C33" s="51"/>
      <c r="D33" s="51"/>
      <c r="E33" s="51"/>
      <c r="F33" s="55"/>
      <c r="G33" s="55"/>
      <c r="H33" s="55"/>
      <c r="I33" s="55"/>
      <c r="J33" s="55"/>
      <c r="K33" s="55"/>
    </row>
    <row r="34" spans="1:12" ht="11.25" customHeight="1" x14ac:dyDescent="0.2">
      <c r="A34" s="56" t="s">
        <v>21</v>
      </c>
      <c r="B34" s="57" t="s">
        <v>28</v>
      </c>
      <c r="C34" s="43"/>
      <c r="D34" s="58"/>
      <c r="E34" s="59"/>
      <c r="F34" s="60">
        <f t="shared" ref="F34:K34" si="5">F35+(F40*F8)</f>
        <v>0</v>
      </c>
      <c r="G34" s="60">
        <f t="shared" si="5"/>
        <v>0</v>
      </c>
      <c r="H34" s="60">
        <f t="shared" si="5"/>
        <v>0</v>
      </c>
      <c r="I34" s="60">
        <f t="shared" si="5"/>
        <v>0</v>
      </c>
      <c r="J34" s="60">
        <f t="shared" si="5"/>
        <v>0</v>
      </c>
      <c r="K34" s="60">
        <f t="shared" si="5"/>
        <v>0</v>
      </c>
    </row>
    <row r="35" spans="1:12" ht="11.25" customHeight="1" x14ac:dyDescent="0.2">
      <c r="A35" s="61" t="s">
        <v>29</v>
      </c>
      <c r="B35" s="57" t="s">
        <v>30</v>
      </c>
      <c r="C35" s="43"/>
      <c r="D35" s="58"/>
      <c r="E35" s="62"/>
      <c r="F35" s="60">
        <f t="shared" ref="F35:K35" si="6">SUM(F36:F39)</f>
        <v>0</v>
      </c>
      <c r="G35" s="60">
        <f t="shared" si="6"/>
        <v>0</v>
      </c>
      <c r="H35" s="60">
        <f t="shared" si="6"/>
        <v>0</v>
      </c>
      <c r="I35" s="60">
        <f t="shared" si="6"/>
        <v>0</v>
      </c>
      <c r="J35" s="60">
        <f t="shared" si="6"/>
        <v>0</v>
      </c>
      <c r="K35" s="60">
        <f t="shared" si="6"/>
        <v>0</v>
      </c>
    </row>
    <row r="36" spans="1:12" ht="11.25" customHeight="1" x14ac:dyDescent="0.2">
      <c r="A36" s="63" t="s">
        <v>31</v>
      </c>
      <c r="B36" s="49" t="s">
        <v>32</v>
      </c>
      <c r="C36" s="43"/>
      <c r="D36" s="58"/>
      <c r="E36" s="26"/>
      <c r="F36" s="27"/>
      <c r="G36" s="27"/>
      <c r="H36" s="27"/>
      <c r="I36" s="27"/>
      <c r="J36" s="27"/>
      <c r="K36" s="27"/>
      <c r="L36" s="26"/>
    </row>
    <row r="37" spans="1:12" ht="11.25" customHeight="1" x14ac:dyDescent="0.2">
      <c r="A37" s="63" t="s">
        <v>33</v>
      </c>
      <c r="B37" s="49" t="s">
        <v>32</v>
      </c>
      <c r="C37" s="43"/>
      <c r="D37" s="58"/>
      <c r="E37" s="26"/>
      <c r="F37" s="27"/>
      <c r="G37" s="27"/>
      <c r="H37" s="27"/>
      <c r="I37" s="27"/>
      <c r="J37" s="27"/>
      <c r="K37" s="27"/>
    </row>
    <row r="38" spans="1:12" ht="11.25" customHeight="1" x14ac:dyDescent="0.2">
      <c r="A38" s="63" t="s">
        <v>34</v>
      </c>
      <c r="B38" s="49" t="s">
        <v>32</v>
      </c>
      <c r="C38" s="43"/>
      <c r="D38" s="58"/>
      <c r="E38" s="62"/>
      <c r="F38" s="27"/>
      <c r="G38" s="27"/>
      <c r="H38" s="27"/>
      <c r="I38" s="27"/>
      <c r="J38" s="27"/>
      <c r="K38" s="27"/>
    </row>
    <row r="39" spans="1:12" ht="11.25" customHeight="1" x14ac:dyDescent="0.2">
      <c r="A39" s="63" t="s">
        <v>35</v>
      </c>
      <c r="B39" s="49" t="s">
        <v>32</v>
      </c>
      <c r="C39" s="43"/>
      <c r="D39" s="58"/>
      <c r="E39" s="62"/>
      <c r="F39" s="27"/>
      <c r="G39" s="27"/>
      <c r="H39" s="27"/>
      <c r="I39" s="27"/>
      <c r="J39" s="27"/>
      <c r="K39" s="27"/>
    </row>
    <row r="40" spans="1:12" ht="11.25" customHeight="1" x14ac:dyDescent="0.2">
      <c r="A40" s="61" t="s">
        <v>36</v>
      </c>
      <c r="B40" s="57" t="s">
        <v>37</v>
      </c>
      <c r="C40" s="43"/>
      <c r="D40" s="58"/>
      <c r="E40" s="62"/>
      <c r="F40" s="60">
        <f t="shared" ref="F40:K40" si="7">SUM(F41:F43)</f>
        <v>0</v>
      </c>
      <c r="G40" s="60">
        <f t="shared" si="7"/>
        <v>0</v>
      </c>
      <c r="H40" s="60">
        <f t="shared" si="7"/>
        <v>0</v>
      </c>
      <c r="I40" s="60">
        <f t="shared" si="7"/>
        <v>0</v>
      </c>
      <c r="J40" s="60">
        <f t="shared" si="7"/>
        <v>0</v>
      </c>
      <c r="K40" s="60">
        <f t="shared" si="7"/>
        <v>0</v>
      </c>
    </row>
    <row r="41" spans="1:12" ht="11.25" customHeight="1" x14ac:dyDescent="0.2">
      <c r="A41" s="63" t="s">
        <v>31</v>
      </c>
      <c r="B41" s="49" t="s">
        <v>38</v>
      </c>
      <c r="C41" s="43"/>
      <c r="D41" s="58"/>
      <c r="E41" s="62"/>
      <c r="F41" s="27"/>
      <c r="G41" s="27"/>
      <c r="H41" s="27"/>
      <c r="I41" s="27"/>
      <c r="J41" s="27"/>
      <c r="K41" s="27"/>
    </row>
    <row r="42" spans="1:12" ht="11.25" customHeight="1" x14ac:dyDescent="0.2">
      <c r="A42" s="63" t="s">
        <v>33</v>
      </c>
      <c r="B42" s="49" t="s">
        <v>38</v>
      </c>
      <c r="C42" s="43"/>
      <c r="D42" s="58"/>
      <c r="E42" s="62"/>
      <c r="F42" s="27"/>
      <c r="G42" s="27"/>
      <c r="H42" s="27"/>
      <c r="I42" s="27"/>
      <c r="J42" s="27"/>
      <c r="K42" s="27"/>
    </row>
    <row r="43" spans="1:12" ht="11.25" customHeight="1" x14ac:dyDescent="0.2">
      <c r="A43" s="63" t="s">
        <v>39</v>
      </c>
      <c r="B43" s="49" t="s">
        <v>38</v>
      </c>
      <c r="C43" s="43"/>
      <c r="D43" s="58"/>
      <c r="E43" s="62"/>
      <c r="F43" s="27"/>
      <c r="G43" s="27"/>
      <c r="H43" s="27"/>
      <c r="I43" s="27"/>
      <c r="J43" s="27"/>
      <c r="K43" s="27"/>
    </row>
    <row r="44" spans="1:12" ht="11.25" customHeight="1" outlineLevel="1" x14ac:dyDescent="0.2">
      <c r="A44" s="61"/>
      <c r="B44" s="5"/>
      <c r="C44" s="43"/>
      <c r="D44" s="64"/>
      <c r="E44" s="62"/>
      <c r="F44" s="65"/>
      <c r="G44" s="65"/>
      <c r="H44" s="65"/>
      <c r="I44" s="65"/>
      <c r="J44" s="65"/>
      <c r="K44" s="65"/>
    </row>
    <row r="45" spans="1:12" ht="12.75" x14ac:dyDescent="0.2">
      <c r="A45" s="66" t="s">
        <v>40</v>
      </c>
      <c r="B45" s="49" t="s">
        <v>41</v>
      </c>
      <c r="C45" s="43"/>
      <c r="D45" s="58"/>
      <c r="E45" s="64"/>
      <c r="F45" s="67">
        <v>0.02</v>
      </c>
      <c r="G45" s="67">
        <v>0.02</v>
      </c>
      <c r="H45" s="67">
        <v>0.02</v>
      </c>
      <c r="I45" s="67">
        <v>0.02</v>
      </c>
      <c r="J45" s="67">
        <v>0.02</v>
      </c>
      <c r="K45" s="67">
        <v>0.02</v>
      </c>
    </row>
    <row r="46" spans="1:12" ht="12.75" x14ac:dyDescent="0.2">
      <c r="A46" s="66" t="s">
        <v>42</v>
      </c>
      <c r="B46" s="49"/>
      <c r="C46" s="43"/>
      <c r="D46" s="58"/>
      <c r="E46" s="64"/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</row>
    <row r="47" spans="1:12" ht="2.25" customHeight="1" x14ac:dyDescent="0.2">
      <c r="A47" s="66"/>
      <c r="B47" s="5"/>
      <c r="C47" s="43"/>
      <c r="D47" s="64"/>
      <c r="E47" s="64"/>
      <c r="F47" s="64"/>
      <c r="G47" s="64"/>
      <c r="H47" s="64"/>
      <c r="I47" s="64"/>
      <c r="J47" s="64"/>
      <c r="K47" s="64"/>
    </row>
    <row r="48" spans="1:12" ht="12.75" hidden="1" outlineLevel="1" x14ac:dyDescent="0.2">
      <c r="A48" s="41" t="s">
        <v>43</v>
      </c>
      <c r="B48" s="49"/>
      <c r="C48" s="43"/>
      <c r="D48" s="64"/>
      <c r="E48" s="64"/>
      <c r="F48" s="64"/>
      <c r="G48" s="64"/>
      <c r="H48" s="64"/>
      <c r="I48" s="64"/>
      <c r="J48" s="64"/>
      <c r="K48" s="64"/>
    </row>
    <row r="49" spans="1:11" ht="2.25" hidden="1" customHeight="1" outlineLevel="1" x14ac:dyDescent="0.2">
      <c r="A49" s="41"/>
      <c r="B49" s="5"/>
      <c r="C49" s="43"/>
      <c r="D49" s="64"/>
      <c r="E49" s="64"/>
      <c r="F49" s="64"/>
      <c r="G49" s="64"/>
      <c r="H49" s="64"/>
      <c r="I49" s="64"/>
      <c r="J49" s="64"/>
      <c r="K49" s="64"/>
    </row>
    <row r="50" spans="1:11" ht="11.25" hidden="1" customHeight="1" outlineLevel="1" x14ac:dyDescent="0.2">
      <c r="A50" s="42" t="s">
        <v>44</v>
      </c>
      <c r="B50" s="49" t="s">
        <v>12</v>
      </c>
      <c r="C50" s="43"/>
      <c r="D50" s="58"/>
      <c r="E50" s="62"/>
      <c r="F50" s="68">
        <v>155.46664458488536</v>
      </c>
      <c r="G50" s="68" t="e">
        <f>F50*(1+#REF!)</f>
        <v>#REF!</v>
      </c>
      <c r="H50" s="68" t="e">
        <f>G50*(1+#REF!)</f>
        <v>#REF!</v>
      </c>
      <c r="I50" s="68" t="e">
        <f>H50*(1+#REF!)</f>
        <v>#REF!</v>
      </c>
      <c r="J50" s="68" t="e">
        <f>I50*(1+#REF!)</f>
        <v>#REF!</v>
      </c>
      <c r="K50" s="68" t="e">
        <f>J50*(1+#REF!)</f>
        <v>#REF!</v>
      </c>
    </row>
    <row r="51" spans="1:11" ht="11.25" hidden="1" customHeight="1" outlineLevel="1" x14ac:dyDescent="0.2">
      <c r="A51" s="42" t="s">
        <v>45</v>
      </c>
      <c r="B51" s="49" t="s">
        <v>12</v>
      </c>
      <c r="C51" s="43"/>
      <c r="D51" s="58"/>
      <c r="E51" s="62"/>
      <c r="F51" s="68">
        <v>618.25</v>
      </c>
      <c r="G51" s="68" t="e">
        <f>F51*(1+#REF!)</f>
        <v>#REF!</v>
      </c>
      <c r="H51" s="68" t="e">
        <f>G51*(1+#REF!)</f>
        <v>#REF!</v>
      </c>
      <c r="I51" s="68" t="e">
        <f>H51*(1+#REF!)</f>
        <v>#REF!</v>
      </c>
      <c r="J51" s="68" t="e">
        <f>I51*(1+#REF!)</f>
        <v>#REF!</v>
      </c>
      <c r="K51" s="68" t="e">
        <f>J51*(1+#REF!)</f>
        <v>#REF!</v>
      </c>
    </row>
    <row r="52" spans="1:11" ht="11.25" hidden="1" customHeight="1" outlineLevel="1" x14ac:dyDescent="0.2">
      <c r="A52" s="42" t="s">
        <v>46</v>
      </c>
      <c r="B52" s="49" t="s">
        <v>12</v>
      </c>
      <c r="C52" s="43"/>
      <c r="D52" s="58"/>
      <c r="E52" s="62"/>
      <c r="F52" s="68">
        <v>240.69</v>
      </c>
      <c r="G52" s="68" t="e">
        <f>F52*(1+#REF!)</f>
        <v>#REF!</v>
      </c>
      <c r="H52" s="68" t="e">
        <f>G52*(1+#REF!)</f>
        <v>#REF!</v>
      </c>
      <c r="I52" s="68" t="e">
        <f>H52*(1+#REF!)</f>
        <v>#REF!</v>
      </c>
      <c r="J52" s="68" t="e">
        <f>I52*(1+#REF!)</f>
        <v>#REF!</v>
      </c>
      <c r="K52" s="68" t="e">
        <f>J52*(1+#REF!)</f>
        <v>#REF!</v>
      </c>
    </row>
    <row r="53" spans="1:11" ht="11.25" hidden="1" customHeight="1" outlineLevel="1" x14ac:dyDescent="0.2">
      <c r="A53" s="41" t="s">
        <v>43</v>
      </c>
      <c r="B53" s="5"/>
      <c r="C53" s="43"/>
      <c r="D53" s="64"/>
      <c r="E53" s="62"/>
      <c r="F53" s="26"/>
      <c r="G53" s="26"/>
      <c r="H53" s="26"/>
      <c r="I53" s="26"/>
      <c r="J53" s="26"/>
      <c r="K53" s="26"/>
    </row>
    <row r="54" spans="1:11" ht="2.25" hidden="1" customHeight="1" outlineLevel="1" x14ac:dyDescent="0.2">
      <c r="A54" s="41"/>
      <c r="B54" s="5"/>
      <c r="C54" s="43"/>
      <c r="D54" s="64"/>
      <c r="E54" s="62"/>
      <c r="F54" s="26"/>
      <c r="G54" s="26"/>
      <c r="H54" s="26"/>
      <c r="I54" s="26"/>
      <c r="J54" s="26"/>
      <c r="K54" s="26"/>
    </row>
    <row r="55" spans="1:11" ht="11.25" hidden="1" customHeight="1" outlineLevel="1" x14ac:dyDescent="0.2">
      <c r="A55" s="42" t="s">
        <v>44</v>
      </c>
      <c r="B55" s="49" t="s">
        <v>47</v>
      </c>
      <c r="C55" s="43"/>
      <c r="D55" s="58"/>
      <c r="E55" s="62"/>
      <c r="F55" s="69" t="e">
        <f>F50/F$8</f>
        <v>#DIV/0!</v>
      </c>
      <c r="G55" s="69" t="e">
        <f>G50/G$8</f>
        <v>#REF!</v>
      </c>
      <c r="H55" s="69" t="e">
        <f t="shared" ref="H55:K55" si="8">H50/H$8</f>
        <v>#REF!</v>
      </c>
      <c r="I55" s="69" t="e">
        <f t="shared" si="8"/>
        <v>#REF!</v>
      </c>
      <c r="J55" s="69" t="e">
        <f t="shared" si="8"/>
        <v>#REF!</v>
      </c>
      <c r="K55" s="69" t="e">
        <f t="shared" si="8"/>
        <v>#REF!</v>
      </c>
    </row>
    <row r="56" spans="1:11" ht="11.25" hidden="1" customHeight="1" outlineLevel="1" x14ac:dyDescent="0.2">
      <c r="A56" s="42" t="s">
        <v>45</v>
      </c>
      <c r="B56" s="49" t="s">
        <v>47</v>
      </c>
      <c r="C56" s="43"/>
      <c r="D56" s="58"/>
      <c r="E56" s="62"/>
      <c r="F56" s="69" t="e">
        <f t="shared" ref="F56:K57" si="9">F51/F$8</f>
        <v>#DIV/0!</v>
      </c>
      <c r="G56" s="69" t="e">
        <f t="shared" si="9"/>
        <v>#REF!</v>
      </c>
      <c r="H56" s="69" t="e">
        <f t="shared" si="9"/>
        <v>#REF!</v>
      </c>
      <c r="I56" s="69" t="e">
        <f t="shared" si="9"/>
        <v>#REF!</v>
      </c>
      <c r="J56" s="69" t="e">
        <f t="shared" si="9"/>
        <v>#REF!</v>
      </c>
      <c r="K56" s="69" t="e">
        <f t="shared" si="9"/>
        <v>#REF!</v>
      </c>
    </row>
    <row r="57" spans="1:11" ht="11.25" hidden="1" customHeight="1" outlineLevel="1" x14ac:dyDescent="0.2">
      <c r="A57" s="42" t="s">
        <v>46</v>
      </c>
      <c r="B57" s="49" t="s">
        <v>47</v>
      </c>
      <c r="C57" s="43"/>
      <c r="D57" s="58"/>
      <c r="E57" s="62"/>
      <c r="F57" s="69" t="e">
        <f t="shared" si="9"/>
        <v>#DIV/0!</v>
      </c>
      <c r="G57" s="69" t="e">
        <f t="shared" si="9"/>
        <v>#REF!</v>
      </c>
      <c r="H57" s="69" t="e">
        <f t="shared" si="9"/>
        <v>#REF!</v>
      </c>
      <c r="I57" s="69" t="e">
        <f t="shared" si="9"/>
        <v>#REF!</v>
      </c>
      <c r="J57" s="69" t="e">
        <f t="shared" si="9"/>
        <v>#REF!</v>
      </c>
      <c r="K57" s="69" t="e">
        <f t="shared" si="9"/>
        <v>#REF!</v>
      </c>
    </row>
    <row r="58" spans="1:11" ht="11.25" customHeight="1" collapsed="1" x14ac:dyDescent="0.2">
      <c r="A58" s="42"/>
      <c r="B58" s="5"/>
      <c r="C58" s="43"/>
      <c r="D58" s="64"/>
      <c r="E58" s="64"/>
      <c r="F58" s="64"/>
      <c r="G58" s="64"/>
      <c r="H58" s="64"/>
      <c r="I58" s="64"/>
      <c r="J58" s="64"/>
      <c r="K58" s="64"/>
    </row>
    <row r="59" spans="1:11" ht="11.25" customHeight="1" x14ac:dyDescent="0.2">
      <c r="A59" s="17" t="s">
        <v>48</v>
      </c>
      <c r="B59" s="18"/>
      <c r="C59" s="19"/>
      <c r="D59" s="20"/>
      <c r="E59" s="15"/>
      <c r="F59" s="21"/>
      <c r="G59" s="21"/>
      <c r="H59" s="21"/>
      <c r="I59" s="21"/>
      <c r="J59" s="21"/>
      <c r="K59" s="21"/>
    </row>
    <row r="60" spans="1:11" ht="2.25" customHeight="1" x14ac:dyDescent="0.2">
      <c r="A60" s="66"/>
      <c r="B60" s="45"/>
      <c r="C60" s="51"/>
      <c r="D60" s="51"/>
      <c r="E60" s="51"/>
      <c r="F60" s="70"/>
      <c r="G60" s="70"/>
      <c r="H60" s="70"/>
      <c r="I60" s="70"/>
      <c r="J60" s="70"/>
      <c r="K60" s="70"/>
    </row>
    <row r="61" spans="1:11" ht="11.25" customHeight="1" x14ac:dyDescent="0.2">
      <c r="A61" s="42" t="s">
        <v>49</v>
      </c>
      <c r="B61" s="5" t="s">
        <v>41</v>
      </c>
      <c r="C61" s="43"/>
      <c r="D61" s="58"/>
      <c r="E61" s="64"/>
      <c r="F61" s="67">
        <v>6.0000000000000001E-3</v>
      </c>
      <c r="G61" s="67">
        <v>6.0000000000000001E-3</v>
      </c>
      <c r="H61" s="67">
        <v>6.0000000000000001E-3</v>
      </c>
      <c r="I61" s="67">
        <v>6.0000000000000001E-3</v>
      </c>
      <c r="J61" s="67">
        <v>6.0000000000000001E-3</v>
      </c>
      <c r="K61" s="67">
        <v>6.0000000000000001E-3</v>
      </c>
    </row>
    <row r="62" spans="1:11" ht="11.25" customHeight="1" x14ac:dyDescent="0.2">
      <c r="A62" s="42" t="s">
        <v>50</v>
      </c>
      <c r="B62" s="49" t="s">
        <v>41</v>
      </c>
      <c r="C62" s="43"/>
      <c r="D62" s="58"/>
      <c r="E62" s="64"/>
      <c r="F62" s="67">
        <v>2.35E-2</v>
      </c>
      <c r="G62" s="67">
        <v>2.35E-2</v>
      </c>
      <c r="H62" s="67">
        <v>2.35E-2</v>
      </c>
      <c r="I62" s="67">
        <v>2.35E-2</v>
      </c>
      <c r="J62" s="67">
        <v>2.35E-2</v>
      </c>
      <c r="K62" s="67">
        <v>2.35E-2</v>
      </c>
    </row>
    <row r="63" spans="1:11" ht="11.25" customHeight="1" x14ac:dyDescent="0.2">
      <c r="A63" s="42" t="s">
        <v>51</v>
      </c>
      <c r="B63" s="49" t="s">
        <v>41</v>
      </c>
      <c r="C63" s="43"/>
      <c r="D63" s="58"/>
      <c r="E63" s="64"/>
      <c r="F63" s="67">
        <v>5.0000000000000001E-3</v>
      </c>
      <c r="G63" s="67">
        <v>5.0000000000000001E-3</v>
      </c>
      <c r="H63" s="67">
        <v>5.0000000000000001E-3</v>
      </c>
      <c r="I63" s="67">
        <v>5.0000000000000001E-3</v>
      </c>
      <c r="J63" s="67">
        <v>5.0000000000000001E-3</v>
      </c>
      <c r="K63" s="67">
        <v>5.0000000000000001E-3</v>
      </c>
    </row>
    <row r="64" spans="1:11" ht="11.25" customHeight="1" x14ac:dyDescent="0.2">
      <c r="A64" s="42" t="s">
        <v>52</v>
      </c>
      <c r="B64" s="49" t="s">
        <v>41</v>
      </c>
      <c r="C64" s="43"/>
      <c r="D64" s="58"/>
      <c r="E64" s="64"/>
      <c r="F64" s="67">
        <v>7.0000000000000001E-3</v>
      </c>
      <c r="G64" s="67">
        <v>7.0000000000000001E-3</v>
      </c>
      <c r="H64" s="67">
        <v>7.0000000000000001E-3</v>
      </c>
      <c r="I64" s="67">
        <v>7.0000000000000001E-3</v>
      </c>
      <c r="J64" s="67">
        <v>7.0000000000000001E-3</v>
      </c>
      <c r="K64" s="67">
        <v>7.0000000000000001E-3</v>
      </c>
    </row>
    <row r="65" spans="1:12" ht="11.25" customHeight="1" x14ac:dyDescent="0.2">
      <c r="A65" s="42" t="s">
        <v>53</v>
      </c>
      <c r="B65" s="49" t="s">
        <v>41</v>
      </c>
      <c r="C65" s="43"/>
      <c r="D65" s="58"/>
      <c r="E65" s="64"/>
      <c r="F65" s="67">
        <v>1E-3</v>
      </c>
      <c r="G65" s="67">
        <v>1E-3</v>
      </c>
      <c r="H65" s="67">
        <v>1E-3</v>
      </c>
      <c r="I65" s="67">
        <v>1E-3</v>
      </c>
      <c r="J65" s="67">
        <v>1E-3</v>
      </c>
      <c r="K65" s="67">
        <v>1E-3</v>
      </c>
    </row>
    <row r="66" spans="1:12" ht="11.25" customHeight="1" x14ac:dyDescent="0.2">
      <c r="A66" s="42" t="s">
        <v>54</v>
      </c>
      <c r="B66" s="49" t="s">
        <v>41</v>
      </c>
      <c r="C66" s="43"/>
      <c r="D66" s="58"/>
      <c r="E66" s="64"/>
      <c r="F66" s="67">
        <v>0.01</v>
      </c>
      <c r="G66" s="67">
        <v>0.01</v>
      </c>
      <c r="H66" s="67">
        <v>0.01</v>
      </c>
      <c r="I66" s="67">
        <v>0.01</v>
      </c>
      <c r="J66" s="67">
        <v>0.01</v>
      </c>
      <c r="K66" s="67">
        <v>0.01</v>
      </c>
    </row>
    <row r="67" spans="1:12" ht="11.25" customHeight="1" x14ac:dyDescent="0.2">
      <c r="A67" s="53"/>
      <c r="B67" s="5"/>
      <c r="C67" s="51"/>
      <c r="D67" s="51"/>
      <c r="E67" s="51"/>
      <c r="F67" s="7"/>
      <c r="G67" s="7"/>
      <c r="H67" s="7"/>
      <c r="I67" s="7"/>
      <c r="J67" s="7"/>
      <c r="K67" s="7"/>
    </row>
    <row r="68" spans="1:12" ht="11.25" customHeight="1" x14ac:dyDescent="0.2">
      <c r="A68" s="17" t="s">
        <v>55</v>
      </c>
      <c r="B68" s="18"/>
      <c r="C68" s="19"/>
      <c r="D68" s="20"/>
      <c r="E68" s="15"/>
      <c r="F68" s="21"/>
      <c r="G68" s="21"/>
      <c r="H68" s="21"/>
      <c r="I68" s="21"/>
      <c r="J68" s="21"/>
      <c r="K68" s="21"/>
    </row>
    <row r="69" spans="1:12" ht="2.25" customHeight="1" x14ac:dyDescent="0.2">
      <c r="A69" s="50"/>
      <c r="B69" s="71"/>
      <c r="C69" s="51"/>
      <c r="D69" s="51"/>
      <c r="E69" s="51"/>
      <c r="F69" s="7"/>
      <c r="G69" s="7"/>
      <c r="H69" s="7"/>
      <c r="I69" s="7"/>
      <c r="J69" s="7"/>
      <c r="K69" s="7"/>
    </row>
    <row r="70" spans="1:12" ht="11.25" customHeight="1" x14ac:dyDescent="0.2">
      <c r="A70" s="41" t="s">
        <v>56</v>
      </c>
      <c r="B70" s="72"/>
      <c r="C70" s="51"/>
      <c r="D70" s="51"/>
      <c r="E70" s="51"/>
      <c r="F70" s="7"/>
      <c r="G70" s="7"/>
      <c r="H70" s="7"/>
      <c r="I70" s="7"/>
      <c r="J70" s="7"/>
      <c r="K70" s="7"/>
    </row>
    <row r="71" spans="1:12" ht="2.25" customHeight="1" x14ac:dyDescent="0.2">
      <c r="A71" s="41"/>
      <c r="B71" s="72"/>
      <c r="C71" s="51"/>
      <c r="D71" s="51"/>
      <c r="E71" s="51"/>
      <c r="F71" s="7"/>
      <c r="G71" s="7"/>
      <c r="H71" s="7"/>
      <c r="I71" s="7"/>
      <c r="J71" s="7"/>
      <c r="K71" s="7"/>
    </row>
    <row r="72" spans="1:12" ht="11.25" customHeight="1" x14ac:dyDescent="0.2">
      <c r="A72" s="66" t="s">
        <v>57</v>
      </c>
      <c r="B72" s="72"/>
      <c r="C72" s="51"/>
      <c r="D72" s="51"/>
      <c r="E72" s="51"/>
      <c r="F72" s="7"/>
      <c r="G72" s="7"/>
      <c r="H72" s="7"/>
      <c r="I72" s="7"/>
      <c r="J72" s="7"/>
      <c r="K72" s="7"/>
    </row>
    <row r="73" spans="1:12" ht="11.25" customHeight="1" x14ac:dyDescent="0.2">
      <c r="A73" s="42" t="s">
        <v>58</v>
      </c>
      <c r="B73" s="5" t="s">
        <v>59</v>
      </c>
      <c r="C73" s="51"/>
      <c r="D73" s="73"/>
      <c r="E73" s="26"/>
      <c r="F73" s="60">
        <f>D73</f>
        <v>0</v>
      </c>
      <c r="G73" s="27">
        <f>D73</f>
        <v>0</v>
      </c>
      <c r="H73" s="27">
        <f t="shared" ref="H73:K75" si="10">G73</f>
        <v>0</v>
      </c>
      <c r="I73" s="27">
        <f t="shared" si="10"/>
        <v>0</v>
      </c>
      <c r="J73" s="27">
        <f t="shared" si="10"/>
        <v>0</v>
      </c>
      <c r="K73" s="27">
        <f t="shared" si="10"/>
        <v>0</v>
      </c>
    </row>
    <row r="74" spans="1:12" ht="11.25" customHeight="1" x14ac:dyDescent="0.2">
      <c r="A74" s="42" t="s">
        <v>60</v>
      </c>
      <c r="B74" s="5" t="s">
        <v>59</v>
      </c>
      <c r="C74" s="51"/>
      <c r="D74" s="25"/>
      <c r="E74" s="26"/>
      <c r="F74" s="27"/>
      <c r="G74" s="27">
        <f>D74</f>
        <v>0</v>
      </c>
      <c r="H74" s="27">
        <f t="shared" si="10"/>
        <v>0</v>
      </c>
      <c r="I74" s="27">
        <f t="shared" si="10"/>
        <v>0</v>
      </c>
      <c r="J74" s="27">
        <f t="shared" si="10"/>
        <v>0</v>
      </c>
      <c r="K74" s="27">
        <f t="shared" si="10"/>
        <v>0</v>
      </c>
    </row>
    <row r="75" spans="1:12" ht="11.25" customHeight="1" x14ac:dyDescent="0.2">
      <c r="A75" s="42" t="s">
        <v>61</v>
      </c>
      <c r="B75" s="5" t="s">
        <v>59</v>
      </c>
      <c r="C75" s="51"/>
      <c r="D75" s="25"/>
      <c r="E75" s="26"/>
      <c r="F75" s="27"/>
      <c r="G75" s="27">
        <f>D75</f>
        <v>0</v>
      </c>
      <c r="H75" s="27">
        <f t="shared" si="10"/>
        <v>0</v>
      </c>
      <c r="I75" s="27">
        <f t="shared" si="10"/>
        <v>0</v>
      </c>
      <c r="J75" s="27">
        <f t="shared" si="10"/>
        <v>0</v>
      </c>
      <c r="K75" s="27">
        <f t="shared" si="10"/>
        <v>0</v>
      </c>
    </row>
    <row r="76" spans="1:12" ht="11.25" customHeight="1" x14ac:dyDescent="0.25">
      <c r="A76" s="66" t="s">
        <v>62</v>
      </c>
      <c r="B76" s="5"/>
      <c r="C76" s="74"/>
      <c r="D76" s="74"/>
      <c r="E76" s="74"/>
      <c r="F76" s="74"/>
      <c r="G76" s="74"/>
      <c r="H76" s="74"/>
      <c r="I76" s="74"/>
      <c r="J76" s="74"/>
      <c r="K76" s="74"/>
      <c r="L76" s="74"/>
    </row>
    <row r="77" spans="1:12" ht="11.25" customHeight="1" x14ac:dyDescent="0.2">
      <c r="A77" s="42" t="s">
        <v>63</v>
      </c>
      <c r="B77" s="5" t="s">
        <v>59</v>
      </c>
      <c r="C77" s="51"/>
      <c r="D77" s="25"/>
      <c r="E77" s="26"/>
      <c r="F77" s="27"/>
      <c r="G77" s="27">
        <f>D77</f>
        <v>0</v>
      </c>
      <c r="H77" s="27">
        <f>ROUNDUP($D77*H$10,0)</f>
        <v>0</v>
      </c>
      <c r="I77" s="27">
        <f t="shared" ref="I77:K79" si="11">ROUNDUP($D77*I$10,0)</f>
        <v>0</v>
      </c>
      <c r="J77" s="27">
        <f t="shared" si="11"/>
        <v>0</v>
      </c>
      <c r="K77" s="27">
        <f t="shared" si="11"/>
        <v>0</v>
      </c>
    </row>
    <row r="78" spans="1:12" ht="11.25" customHeight="1" x14ac:dyDescent="0.2">
      <c r="A78" s="42" t="s">
        <v>64</v>
      </c>
      <c r="B78" s="5" t="s">
        <v>59</v>
      </c>
      <c r="C78" s="51"/>
      <c r="D78" s="25"/>
      <c r="E78" s="26"/>
      <c r="F78" s="27"/>
      <c r="G78" s="27">
        <f>D78*0.69</f>
        <v>0</v>
      </c>
      <c r="H78" s="27">
        <f>ROUNDUP($D78*H$10,0)</f>
        <v>0</v>
      </c>
      <c r="I78" s="27">
        <f t="shared" si="11"/>
        <v>0</v>
      </c>
      <c r="J78" s="27">
        <f t="shared" si="11"/>
        <v>0</v>
      </c>
      <c r="K78" s="27">
        <f t="shared" si="11"/>
        <v>0</v>
      </c>
    </row>
    <row r="79" spans="1:12" ht="11.25" customHeight="1" x14ac:dyDescent="0.2">
      <c r="A79" s="42" t="s">
        <v>62</v>
      </c>
      <c r="B79" s="5" t="s">
        <v>59</v>
      </c>
      <c r="C79" s="51"/>
      <c r="D79" s="25"/>
      <c r="E79" s="26"/>
      <c r="F79" s="27"/>
      <c r="G79" s="27">
        <f>D79*0.69</f>
        <v>0</v>
      </c>
      <c r="H79" s="27">
        <f>ROUNDUP($D79*H$10,0)</f>
        <v>0</v>
      </c>
      <c r="I79" s="27">
        <f t="shared" si="11"/>
        <v>0</v>
      </c>
      <c r="J79" s="27">
        <f t="shared" si="11"/>
        <v>0</v>
      </c>
      <c r="K79" s="27">
        <f t="shared" si="11"/>
        <v>0</v>
      </c>
    </row>
    <row r="80" spans="1:12" ht="11.25" customHeight="1" x14ac:dyDescent="0.2">
      <c r="A80" s="66" t="s">
        <v>65</v>
      </c>
      <c r="B80" s="45" t="s">
        <v>59</v>
      </c>
      <c r="C80" s="75"/>
      <c r="D80" s="73"/>
      <c r="E80" s="76"/>
      <c r="F80" s="60">
        <f t="shared" ref="F80:K80" si="12">SUM(F73:F79)</f>
        <v>0</v>
      </c>
      <c r="G80" s="60">
        <f t="shared" si="12"/>
        <v>0</v>
      </c>
      <c r="H80" s="60">
        <f t="shared" si="12"/>
        <v>0</v>
      </c>
      <c r="I80" s="60">
        <f t="shared" si="12"/>
        <v>0</v>
      </c>
      <c r="J80" s="60">
        <f t="shared" si="12"/>
        <v>0</v>
      </c>
      <c r="K80" s="60">
        <f t="shared" si="12"/>
        <v>0</v>
      </c>
    </row>
    <row r="81" spans="1:11" ht="12.75" x14ac:dyDescent="0.2">
      <c r="A81" s="53"/>
      <c r="B81" s="5"/>
      <c r="C81" s="51"/>
      <c r="D81" s="51"/>
      <c r="E81" s="51"/>
      <c r="F81" s="47"/>
      <c r="G81" s="47"/>
      <c r="H81" s="47"/>
      <c r="I81" s="47"/>
      <c r="J81" s="47"/>
      <c r="K81" s="47"/>
    </row>
    <row r="82" spans="1:11" ht="11.25" customHeight="1" x14ac:dyDescent="0.2">
      <c r="A82" s="41" t="s">
        <v>66</v>
      </c>
      <c r="B82" s="72"/>
      <c r="C82" s="51"/>
      <c r="D82" s="51"/>
      <c r="E82" s="51"/>
      <c r="F82" s="77"/>
      <c r="G82" s="7"/>
      <c r="H82" s="7"/>
      <c r="I82" s="7"/>
      <c r="J82" s="7"/>
      <c r="K82" s="7"/>
    </row>
    <row r="83" spans="1:11" ht="4.5" customHeight="1" x14ac:dyDescent="0.2">
      <c r="A83" s="41"/>
      <c r="B83" s="72"/>
      <c r="C83" s="51"/>
      <c r="D83" s="51"/>
      <c r="E83" s="51"/>
      <c r="F83" s="77"/>
      <c r="G83" s="7"/>
      <c r="H83" s="7"/>
      <c r="I83" s="7"/>
      <c r="J83" s="7"/>
      <c r="K83" s="7"/>
    </row>
    <row r="84" spans="1:11" ht="11.25" customHeight="1" x14ac:dyDescent="0.2">
      <c r="A84" s="66" t="s">
        <v>57</v>
      </c>
      <c r="B84" s="5"/>
      <c r="C84" s="78"/>
      <c r="D84" s="62"/>
      <c r="E84" s="62"/>
    </row>
    <row r="85" spans="1:11" ht="11.25" customHeight="1" x14ac:dyDescent="0.2">
      <c r="A85" s="42" t="s">
        <v>58</v>
      </c>
      <c r="B85" s="5" t="s">
        <v>67</v>
      </c>
      <c r="C85" s="79"/>
      <c r="D85" s="25"/>
      <c r="E85" s="62"/>
      <c r="F85" s="27">
        <f>D85</f>
        <v>0</v>
      </c>
      <c r="G85" s="27">
        <f>D85*(1+G$94)</f>
        <v>0</v>
      </c>
      <c r="H85" s="27">
        <f t="shared" ref="H85:K87" si="13">G85*(1+H$94)</f>
        <v>0</v>
      </c>
      <c r="I85" s="27">
        <f t="shared" si="13"/>
        <v>0</v>
      </c>
      <c r="J85" s="27">
        <f t="shared" si="13"/>
        <v>0</v>
      </c>
      <c r="K85" s="27">
        <f t="shared" si="13"/>
        <v>0</v>
      </c>
    </row>
    <row r="86" spans="1:11" ht="11.25" customHeight="1" x14ac:dyDescent="0.2">
      <c r="A86" s="42" t="s">
        <v>60</v>
      </c>
      <c r="B86" s="5" t="s">
        <v>67</v>
      </c>
      <c r="C86" s="79"/>
      <c r="D86" s="25"/>
      <c r="E86" s="62"/>
      <c r="F86" s="27">
        <f t="shared" ref="F86:F87" si="14">D86</f>
        <v>0</v>
      </c>
      <c r="G86" s="27">
        <f>D86*(1+G$94)</f>
        <v>0</v>
      </c>
      <c r="H86" s="27">
        <f t="shared" si="13"/>
        <v>0</v>
      </c>
      <c r="I86" s="27">
        <f t="shared" si="13"/>
        <v>0</v>
      </c>
      <c r="J86" s="27">
        <f t="shared" si="13"/>
        <v>0</v>
      </c>
      <c r="K86" s="27">
        <f t="shared" si="13"/>
        <v>0</v>
      </c>
    </row>
    <row r="87" spans="1:11" ht="11.25" customHeight="1" x14ac:dyDescent="0.2">
      <c r="A87" s="42" t="s">
        <v>61</v>
      </c>
      <c r="B87" s="5" t="s">
        <v>67</v>
      </c>
      <c r="C87" s="79"/>
      <c r="D87" s="25"/>
      <c r="E87" s="62"/>
      <c r="F87" s="27">
        <f t="shared" si="14"/>
        <v>0</v>
      </c>
      <c r="G87" s="27">
        <f>D87*(1+G$94)</f>
        <v>0</v>
      </c>
      <c r="H87" s="27">
        <f t="shared" si="13"/>
        <v>0</v>
      </c>
      <c r="I87" s="27">
        <f t="shared" si="13"/>
        <v>0</v>
      </c>
      <c r="J87" s="27">
        <f t="shared" si="13"/>
        <v>0</v>
      </c>
      <c r="K87" s="27">
        <f t="shared" si="13"/>
        <v>0</v>
      </c>
    </row>
    <row r="88" spans="1:11" ht="11.25" customHeight="1" x14ac:dyDescent="0.25">
      <c r="A88" s="66" t="s">
        <v>62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1:11" ht="11.25" customHeight="1" x14ac:dyDescent="0.2">
      <c r="A89" s="42" t="s">
        <v>63</v>
      </c>
      <c r="B89" s="5" t="s">
        <v>67</v>
      </c>
      <c r="C89" s="79"/>
      <c r="D89" s="25"/>
      <c r="E89" s="62"/>
      <c r="F89" s="27">
        <f t="shared" ref="F89:F92" si="15">D89</f>
        <v>0</v>
      </c>
      <c r="G89" s="27">
        <f>D89*(1+G$94)</f>
        <v>0</v>
      </c>
      <c r="H89" s="27">
        <f t="shared" ref="H89:K91" si="16">G89*(1+H$94)</f>
        <v>0</v>
      </c>
      <c r="I89" s="27">
        <f t="shared" si="16"/>
        <v>0</v>
      </c>
      <c r="J89" s="27">
        <f t="shared" si="16"/>
        <v>0</v>
      </c>
      <c r="K89" s="27">
        <f t="shared" si="16"/>
        <v>0</v>
      </c>
    </row>
    <row r="90" spans="1:11" ht="11.25" customHeight="1" x14ac:dyDescent="0.2">
      <c r="A90" s="42" t="s">
        <v>64</v>
      </c>
      <c r="B90" s="5" t="s">
        <v>67</v>
      </c>
      <c r="C90" s="79"/>
      <c r="D90" s="25"/>
      <c r="E90" s="62"/>
      <c r="F90" s="27">
        <f t="shared" si="15"/>
        <v>0</v>
      </c>
      <c r="G90" s="27">
        <f>D90*(1+G$94)</f>
        <v>0</v>
      </c>
      <c r="H90" s="27">
        <f t="shared" si="16"/>
        <v>0</v>
      </c>
      <c r="I90" s="27">
        <f t="shared" si="16"/>
        <v>0</v>
      </c>
      <c r="J90" s="27">
        <f t="shared" si="16"/>
        <v>0</v>
      </c>
      <c r="K90" s="27">
        <f t="shared" si="16"/>
        <v>0</v>
      </c>
    </row>
    <row r="91" spans="1:11" ht="11.25" customHeight="1" x14ac:dyDescent="0.2">
      <c r="A91" s="42" t="s">
        <v>62</v>
      </c>
      <c r="B91" s="5" t="s">
        <v>67</v>
      </c>
      <c r="C91" s="79"/>
      <c r="D91" s="25"/>
      <c r="E91" s="62"/>
      <c r="F91" s="27">
        <f t="shared" si="15"/>
        <v>0</v>
      </c>
      <c r="G91" s="27">
        <f>D91*(1+G$94)</f>
        <v>0</v>
      </c>
      <c r="H91" s="27">
        <f t="shared" si="16"/>
        <v>0</v>
      </c>
      <c r="I91" s="27">
        <f t="shared" si="16"/>
        <v>0</v>
      </c>
      <c r="J91" s="27">
        <f t="shared" si="16"/>
        <v>0</v>
      </c>
      <c r="K91" s="27">
        <f t="shared" si="16"/>
        <v>0</v>
      </c>
    </row>
    <row r="92" spans="1:11" ht="11.25" customHeight="1" x14ac:dyDescent="0.2">
      <c r="A92" s="42"/>
      <c r="B92" s="45" t="s">
        <v>67</v>
      </c>
      <c r="C92" s="79"/>
      <c r="D92" s="28"/>
      <c r="E92" s="62"/>
      <c r="F92" s="27">
        <f t="shared" si="15"/>
        <v>0</v>
      </c>
      <c r="G92" s="60">
        <f t="shared" ref="G92:K92" si="17">SUM(G85:G91)</f>
        <v>0</v>
      </c>
      <c r="H92" s="60">
        <f t="shared" si="17"/>
        <v>0</v>
      </c>
      <c r="I92" s="60">
        <f t="shared" si="17"/>
        <v>0</v>
      </c>
      <c r="J92" s="60">
        <f t="shared" si="17"/>
        <v>0</v>
      </c>
      <c r="K92" s="60">
        <f t="shared" si="17"/>
        <v>0</v>
      </c>
    </row>
    <row r="93" spans="1:11" ht="11.25" customHeight="1" x14ac:dyDescent="0.2">
      <c r="A93" s="41" t="s">
        <v>68</v>
      </c>
      <c r="B93" s="72"/>
      <c r="C93" s="51"/>
      <c r="D93" s="51"/>
      <c r="E93" s="51"/>
      <c r="F93" s="80"/>
      <c r="G93" s="70"/>
      <c r="H93" s="70"/>
      <c r="I93" s="70"/>
      <c r="J93" s="70"/>
      <c r="K93" s="70"/>
    </row>
    <row r="94" spans="1:11" ht="11.25" customHeight="1" x14ac:dyDescent="0.2">
      <c r="A94" s="53" t="s">
        <v>69</v>
      </c>
      <c r="B94" s="71" t="s">
        <v>14</v>
      </c>
      <c r="C94" s="51"/>
      <c r="D94" s="58"/>
      <c r="E94" s="64"/>
      <c r="F94" s="67"/>
      <c r="G94" s="67"/>
      <c r="H94" s="67"/>
      <c r="I94" s="67"/>
      <c r="J94" s="67"/>
      <c r="K94" s="67"/>
    </row>
    <row r="95" spans="1:11" ht="11.25" customHeight="1" x14ac:dyDescent="0.2">
      <c r="A95" s="66"/>
      <c r="B95" s="72"/>
      <c r="C95" s="51"/>
      <c r="D95" s="51"/>
      <c r="E95" s="51"/>
      <c r="F95" s="77"/>
      <c r="G95" s="7"/>
      <c r="H95" s="7"/>
      <c r="I95" s="7"/>
      <c r="J95" s="7"/>
      <c r="K95" s="7"/>
    </row>
    <row r="96" spans="1:11" ht="11.25" customHeight="1" x14ac:dyDescent="0.2">
      <c r="A96" s="41" t="s">
        <v>70</v>
      </c>
      <c r="B96" s="72"/>
      <c r="C96" s="51"/>
      <c r="D96" s="51"/>
      <c r="E96" s="51"/>
      <c r="F96" s="77"/>
      <c r="G96" s="7"/>
      <c r="H96" s="7"/>
      <c r="I96" s="7"/>
      <c r="J96" s="7"/>
      <c r="K96" s="7"/>
    </row>
    <row r="97" spans="1:11" ht="11.25" customHeight="1" x14ac:dyDescent="0.2">
      <c r="A97" s="66" t="s">
        <v>61</v>
      </c>
      <c r="B97" s="71" t="s">
        <v>71</v>
      </c>
      <c r="C97" s="51"/>
      <c r="D97" s="58"/>
      <c r="E97" s="64"/>
      <c r="F97" s="81"/>
      <c r="G97" s="81"/>
      <c r="H97" s="81"/>
      <c r="I97" s="81"/>
      <c r="J97" s="81"/>
      <c r="K97" s="81"/>
    </row>
    <row r="98" spans="1:11" ht="11.25" customHeight="1" x14ac:dyDescent="0.2">
      <c r="A98" s="42" t="s">
        <v>58</v>
      </c>
      <c r="B98" s="71" t="s">
        <v>71</v>
      </c>
      <c r="C98" s="51"/>
      <c r="D98" s="58"/>
      <c r="E98" s="64"/>
      <c r="F98" s="81"/>
      <c r="G98" s="81"/>
      <c r="H98" s="81"/>
      <c r="I98" s="81"/>
      <c r="J98" s="81"/>
      <c r="K98" s="81"/>
    </row>
    <row r="99" spans="1:11" ht="11.25" customHeight="1" x14ac:dyDescent="0.2">
      <c r="A99" s="42" t="s">
        <v>60</v>
      </c>
      <c r="B99" s="71" t="s">
        <v>71</v>
      </c>
      <c r="C99" s="51"/>
      <c r="D99" s="58"/>
      <c r="E99" s="64"/>
      <c r="F99" s="81"/>
      <c r="G99" s="81"/>
      <c r="H99" s="81"/>
      <c r="I99" s="81"/>
      <c r="J99" s="81"/>
      <c r="K99" s="81"/>
    </row>
    <row r="100" spans="1:11" ht="11.25" customHeight="1" x14ac:dyDescent="0.2">
      <c r="A100" s="42" t="s">
        <v>61</v>
      </c>
      <c r="B100" s="71" t="s">
        <v>71</v>
      </c>
      <c r="C100" s="51"/>
      <c r="D100" s="58"/>
      <c r="E100" s="64"/>
      <c r="F100" s="81"/>
      <c r="G100" s="81"/>
      <c r="H100" s="81"/>
      <c r="I100" s="81"/>
      <c r="J100" s="81"/>
      <c r="K100" s="81"/>
    </row>
    <row r="101" spans="1:11" ht="11.25" customHeight="1" x14ac:dyDescent="0.2">
      <c r="A101" s="66" t="s">
        <v>62</v>
      </c>
      <c r="B101" s="71" t="s">
        <v>71</v>
      </c>
      <c r="C101" s="51"/>
      <c r="D101" s="58"/>
      <c r="E101" s="64"/>
      <c r="F101" s="81"/>
      <c r="G101" s="81"/>
      <c r="H101" s="81"/>
      <c r="I101" s="81"/>
      <c r="J101" s="81"/>
      <c r="K101" s="81"/>
    </row>
    <row r="102" spans="1:11" ht="11.25" customHeight="1" x14ac:dyDescent="0.2">
      <c r="A102" s="42" t="s">
        <v>63</v>
      </c>
      <c r="B102" s="71" t="s">
        <v>71</v>
      </c>
      <c r="C102" s="51"/>
      <c r="D102" s="58"/>
      <c r="E102" s="64"/>
      <c r="F102" s="81"/>
      <c r="G102" s="81"/>
      <c r="H102" s="81"/>
      <c r="I102" s="81"/>
      <c r="J102" s="81"/>
      <c r="K102" s="81"/>
    </row>
    <row r="103" spans="1:11" ht="11.25" customHeight="1" x14ac:dyDescent="0.2">
      <c r="A103" s="42" t="s">
        <v>64</v>
      </c>
      <c r="B103" s="71" t="s">
        <v>71</v>
      </c>
      <c r="C103" s="51"/>
      <c r="D103" s="58"/>
      <c r="E103" s="64"/>
      <c r="F103" s="81"/>
      <c r="G103" s="81"/>
      <c r="H103" s="81"/>
      <c r="I103" s="81"/>
      <c r="J103" s="81"/>
      <c r="K103" s="81"/>
    </row>
    <row r="104" spans="1:11" ht="11.25" customHeight="1" x14ac:dyDescent="0.2">
      <c r="A104" s="42" t="s">
        <v>62</v>
      </c>
      <c r="B104" s="72"/>
      <c r="C104" s="51"/>
      <c r="D104" s="51"/>
      <c r="E104" s="51"/>
      <c r="F104" s="77"/>
      <c r="G104" s="7"/>
      <c r="H104" s="7"/>
      <c r="I104" s="7"/>
      <c r="J104" s="7"/>
      <c r="K104" s="7"/>
    </row>
    <row r="105" spans="1:11" ht="11.25" customHeight="1" x14ac:dyDescent="0.2">
      <c r="A105" s="42"/>
      <c r="B105" s="72"/>
      <c r="C105" s="51"/>
      <c r="D105" s="51"/>
      <c r="E105" s="51"/>
      <c r="F105" s="77"/>
      <c r="G105" s="7"/>
      <c r="H105" s="7"/>
      <c r="I105" s="7"/>
      <c r="J105" s="7"/>
      <c r="K105" s="7"/>
    </row>
    <row r="106" spans="1:11" ht="11.25" customHeight="1" x14ac:dyDescent="0.2">
      <c r="A106" s="17" t="s">
        <v>72</v>
      </c>
      <c r="B106" s="18"/>
      <c r="C106" s="19"/>
      <c r="D106" s="20"/>
      <c r="E106" s="15"/>
      <c r="F106" s="21"/>
      <c r="G106" s="21"/>
      <c r="H106" s="21"/>
      <c r="I106" s="21"/>
      <c r="J106" s="21"/>
      <c r="K106" s="21"/>
    </row>
    <row r="107" spans="1:11" ht="2.25" customHeight="1" x14ac:dyDescent="0.2">
      <c r="A107" s="53"/>
      <c r="B107" s="45"/>
      <c r="C107" s="46"/>
      <c r="D107" s="46"/>
      <c r="E107" s="46"/>
      <c r="F107" s="70"/>
      <c r="G107" s="70"/>
      <c r="H107" s="70"/>
      <c r="I107" s="70"/>
      <c r="J107" s="70"/>
      <c r="K107" s="70"/>
    </row>
    <row r="108" spans="1:11" ht="11.1" customHeight="1" x14ac:dyDescent="0.25">
      <c r="A108" s="53" t="s">
        <v>73</v>
      </c>
      <c r="B108" s="5" t="s">
        <v>41</v>
      </c>
      <c r="C108" s="82"/>
      <c r="D108" s="58"/>
      <c r="E108" s="64"/>
      <c r="F108" s="74"/>
      <c r="G108" s="74"/>
      <c r="H108" s="74"/>
      <c r="I108" s="74"/>
      <c r="J108" s="74"/>
      <c r="K108" s="74"/>
    </row>
    <row r="109" spans="1:11" ht="11.1" customHeight="1" x14ac:dyDescent="0.25">
      <c r="A109" s="53" t="s">
        <v>74</v>
      </c>
      <c r="B109" s="5" t="s">
        <v>14</v>
      </c>
      <c r="C109" s="82"/>
      <c r="D109" s="58"/>
      <c r="E109" s="64"/>
      <c r="F109" s="74"/>
      <c r="G109" s="74"/>
      <c r="H109" s="74"/>
      <c r="I109" s="74"/>
      <c r="J109" s="74"/>
      <c r="K109" s="74"/>
    </row>
    <row r="110" spans="1:11" ht="11.1" customHeight="1" x14ac:dyDescent="0.25">
      <c r="A110" s="53" t="s">
        <v>75</v>
      </c>
      <c r="B110" s="5" t="s">
        <v>14</v>
      </c>
      <c r="C110" s="82"/>
      <c r="D110" s="58"/>
      <c r="E110" s="64"/>
      <c r="F110" s="74"/>
      <c r="G110" s="74"/>
      <c r="H110" s="74"/>
      <c r="I110" s="74"/>
      <c r="J110" s="74"/>
      <c r="K110" s="74"/>
    </row>
    <row r="111" spans="1:11" ht="11.25" customHeight="1" x14ac:dyDescent="0.25">
      <c r="A111" s="53" t="s">
        <v>76</v>
      </c>
      <c r="B111" s="5" t="s">
        <v>14</v>
      </c>
      <c r="C111" s="82"/>
      <c r="D111" s="58"/>
      <c r="E111" s="64"/>
      <c r="F111" s="74"/>
      <c r="G111" s="74"/>
      <c r="H111" s="74"/>
      <c r="I111" s="74"/>
      <c r="J111" s="74"/>
      <c r="K111" s="74"/>
    </row>
    <row r="113" spans="1:12" ht="11.25" customHeight="1" x14ac:dyDescent="0.2">
      <c r="A113" s="17" t="s">
        <v>77</v>
      </c>
      <c r="B113" s="18"/>
      <c r="C113" s="19"/>
      <c r="D113" s="20"/>
      <c r="E113" s="15"/>
      <c r="F113" s="21"/>
      <c r="G113" s="21"/>
      <c r="H113" s="21"/>
      <c r="I113" s="21"/>
      <c r="J113" s="21"/>
      <c r="K113" s="21"/>
    </row>
    <row r="114" spans="1:12" ht="2.25" customHeight="1" x14ac:dyDescent="0.2">
      <c r="A114" s="53"/>
    </row>
    <row r="115" spans="1:12" ht="11.25" customHeight="1" x14ac:dyDescent="0.2">
      <c r="A115" s="41" t="s">
        <v>78</v>
      </c>
    </row>
    <row r="116" spans="1:12" ht="2.25" customHeight="1" x14ac:dyDescent="0.2">
      <c r="A116" s="41"/>
      <c r="L116" s="4"/>
    </row>
    <row r="117" spans="1:12" ht="11.25" customHeight="1" x14ac:dyDescent="0.25">
      <c r="A117" s="53" t="s">
        <v>79</v>
      </c>
      <c r="B117" s="2" t="s">
        <v>12</v>
      </c>
      <c r="D117" s="28"/>
      <c r="E117" s="62"/>
      <c r="F117" s="74"/>
      <c r="L117" s="4"/>
    </row>
    <row r="118" spans="1:12" ht="11.25" customHeight="1" x14ac:dyDescent="0.25">
      <c r="A118" s="53" t="s">
        <v>80</v>
      </c>
      <c r="B118" s="2" t="s">
        <v>81</v>
      </c>
      <c r="D118" s="28"/>
      <c r="E118" s="62"/>
      <c r="F118" s="74"/>
      <c r="L118" s="4"/>
    </row>
    <row r="119" spans="1:12" ht="11.25" customHeight="1" x14ac:dyDescent="0.25">
      <c r="A119" s="53" t="s">
        <v>82</v>
      </c>
      <c r="B119" s="2" t="s">
        <v>14</v>
      </c>
      <c r="D119" s="28"/>
      <c r="E119" s="62"/>
      <c r="F119" s="74"/>
      <c r="L119" s="4"/>
    </row>
    <row r="120" spans="1:12" s="74" customFormat="1" ht="11.25" customHeight="1" x14ac:dyDescent="0.25"/>
    <row r="121" spans="1:12" ht="11.25" customHeight="1" x14ac:dyDescent="0.25">
      <c r="A121" s="53" t="s">
        <v>83</v>
      </c>
      <c r="B121" s="2" t="s">
        <v>12</v>
      </c>
      <c r="D121" s="28"/>
      <c r="E121" s="62"/>
      <c r="F121" s="74"/>
      <c r="L121" s="4"/>
    </row>
    <row r="122" spans="1:12" ht="11.25" customHeight="1" x14ac:dyDescent="0.25">
      <c r="A122" s="53" t="s">
        <v>84</v>
      </c>
      <c r="B122" s="2" t="s">
        <v>81</v>
      </c>
      <c r="D122" s="28"/>
      <c r="E122" s="62"/>
      <c r="F122" s="74"/>
      <c r="L122" s="4"/>
    </row>
    <row r="123" spans="1:12" ht="11.25" customHeight="1" x14ac:dyDescent="0.25">
      <c r="A123" s="53" t="s">
        <v>82</v>
      </c>
      <c r="B123" s="2" t="s">
        <v>14</v>
      </c>
      <c r="D123" s="28"/>
      <c r="E123" s="62"/>
      <c r="F123" s="74"/>
      <c r="L123" s="4"/>
    </row>
    <row r="124" spans="1:12" ht="11.25" customHeight="1" x14ac:dyDescent="0.25">
      <c r="A124" s="53"/>
      <c r="D124" s="62"/>
      <c r="E124" s="62"/>
      <c r="F124" s="74"/>
      <c r="L124" s="4"/>
    </row>
    <row r="125" spans="1:12" ht="11.25" customHeight="1" x14ac:dyDescent="0.25">
      <c r="A125" s="53" t="s">
        <v>85</v>
      </c>
      <c r="B125" s="2" t="s">
        <v>12</v>
      </c>
      <c r="D125" s="28"/>
      <c r="E125" s="62"/>
      <c r="F125" s="74"/>
      <c r="L125" s="4"/>
    </row>
    <row r="126" spans="1:12" ht="11.25" customHeight="1" x14ac:dyDescent="0.25">
      <c r="A126" s="53" t="s">
        <v>86</v>
      </c>
      <c r="B126" s="2" t="s">
        <v>81</v>
      </c>
      <c r="D126" s="28"/>
      <c r="E126" s="62"/>
      <c r="F126" s="74"/>
      <c r="L126" s="4"/>
    </row>
    <row r="127" spans="1:12" ht="11.25" customHeight="1" x14ac:dyDescent="0.25">
      <c r="A127" s="53" t="s">
        <v>82</v>
      </c>
      <c r="B127" s="2" t="s">
        <v>14</v>
      </c>
      <c r="D127" s="28"/>
      <c r="E127" s="62"/>
      <c r="F127" s="74"/>
      <c r="L127" s="4"/>
    </row>
    <row r="128" spans="1:12" ht="11.25" customHeight="1" x14ac:dyDescent="0.25">
      <c r="F128" s="74"/>
    </row>
    <row r="129" spans="1:12" ht="11.25" customHeight="1" x14ac:dyDescent="0.25">
      <c r="A129" s="53" t="s">
        <v>87</v>
      </c>
      <c r="B129" s="2" t="s">
        <v>12</v>
      </c>
      <c r="D129" s="28"/>
      <c r="E129" s="62"/>
      <c r="F129" s="74"/>
      <c r="L129" s="4"/>
    </row>
    <row r="130" spans="1:12" ht="11.25" customHeight="1" x14ac:dyDescent="0.25">
      <c r="A130" s="53" t="s">
        <v>88</v>
      </c>
      <c r="B130" s="2" t="s">
        <v>81</v>
      </c>
      <c r="D130" s="28"/>
      <c r="E130" s="62"/>
      <c r="F130" s="74"/>
      <c r="L130" s="4"/>
    </row>
    <row r="131" spans="1:12" ht="11.25" customHeight="1" x14ac:dyDescent="0.25">
      <c r="A131" s="53" t="s">
        <v>82</v>
      </c>
      <c r="B131" s="2" t="s">
        <v>14</v>
      </c>
      <c r="D131" s="28"/>
      <c r="E131" s="62"/>
      <c r="F131" s="74"/>
      <c r="L131" s="4"/>
    </row>
    <row r="132" spans="1:12" ht="11.25" customHeight="1" x14ac:dyDescent="0.25">
      <c r="A132" s="53"/>
      <c r="D132" s="62"/>
      <c r="E132" s="62"/>
      <c r="F132" s="74"/>
      <c r="L132" s="4"/>
    </row>
    <row r="133" spans="1:12" ht="11.25" customHeight="1" x14ac:dyDescent="0.25">
      <c r="A133" s="53" t="s">
        <v>89</v>
      </c>
      <c r="B133" s="2" t="s">
        <v>12</v>
      </c>
      <c r="D133" s="28"/>
      <c r="E133" s="62"/>
      <c r="F133" s="74"/>
      <c r="L133" s="4"/>
    </row>
    <row r="134" spans="1:12" ht="11.25" customHeight="1" x14ac:dyDescent="0.25">
      <c r="A134" s="53" t="s">
        <v>90</v>
      </c>
      <c r="B134" s="2" t="s">
        <v>81</v>
      </c>
      <c r="D134" s="28"/>
      <c r="E134" s="62"/>
      <c r="F134" s="74"/>
      <c r="L134" s="4"/>
    </row>
    <row r="135" spans="1:12" ht="11.25" customHeight="1" x14ac:dyDescent="0.25">
      <c r="A135" s="53" t="s">
        <v>82</v>
      </c>
      <c r="B135" s="2" t="s">
        <v>14</v>
      </c>
      <c r="D135" s="28"/>
      <c r="E135" s="62"/>
      <c r="F135" s="74"/>
      <c r="L135" s="4"/>
    </row>
    <row r="136" spans="1:12" s="74" customFormat="1" ht="11.25" customHeight="1" x14ac:dyDescent="0.25"/>
    <row r="137" spans="1:12" ht="11.25" hidden="1" customHeight="1" x14ac:dyDescent="0.2">
      <c r="A137" s="66" t="s">
        <v>91</v>
      </c>
      <c r="B137" s="5" t="s">
        <v>92</v>
      </c>
      <c r="C137" s="46"/>
      <c r="D137" s="29"/>
      <c r="E137" s="59"/>
      <c r="F137" s="59"/>
      <c r="G137" s="59"/>
      <c r="H137" s="59"/>
      <c r="I137" s="59"/>
      <c r="J137" s="59"/>
      <c r="K137" s="59"/>
    </row>
    <row r="138" spans="1:12" ht="11.25" customHeight="1" x14ac:dyDescent="0.2">
      <c r="A138" s="66"/>
      <c r="B138" s="45"/>
      <c r="C138" s="46"/>
      <c r="D138" s="59"/>
      <c r="E138" s="59"/>
      <c r="F138" s="59"/>
      <c r="G138" s="59"/>
      <c r="H138" s="59"/>
      <c r="I138" s="59"/>
      <c r="J138" s="59"/>
      <c r="K138" s="59"/>
    </row>
    <row r="139" spans="1:12" ht="11.25" customHeight="1" x14ac:dyDescent="0.2">
      <c r="A139" s="17" t="s">
        <v>93</v>
      </c>
      <c r="B139" s="18"/>
      <c r="C139" s="19"/>
      <c r="D139" s="20"/>
      <c r="E139" s="15"/>
      <c r="F139" s="21"/>
      <c r="G139" s="21"/>
      <c r="H139" s="21"/>
      <c r="I139" s="21"/>
      <c r="J139" s="21"/>
      <c r="K139" s="21"/>
    </row>
    <row r="140" spans="1:12" ht="2.25" customHeight="1" x14ac:dyDescent="0.2">
      <c r="A140" s="66"/>
      <c r="B140" s="45"/>
      <c r="C140" s="83"/>
      <c r="D140" s="83"/>
      <c r="E140" s="83"/>
      <c r="F140" s="54"/>
      <c r="G140" s="54"/>
      <c r="H140" s="54"/>
      <c r="I140" s="54"/>
      <c r="J140" s="54"/>
      <c r="K140" s="54"/>
    </row>
    <row r="141" spans="1:12" ht="11.25" customHeight="1" x14ac:dyDescent="0.2">
      <c r="A141" s="41" t="s">
        <v>94</v>
      </c>
      <c r="B141" s="45"/>
      <c r="C141" s="83"/>
      <c r="D141" s="83"/>
      <c r="E141" s="83"/>
      <c r="F141" s="54"/>
      <c r="G141" s="54"/>
      <c r="H141" s="54"/>
      <c r="I141" s="54"/>
      <c r="J141" s="54"/>
      <c r="K141" s="54"/>
    </row>
    <row r="142" spans="1:12" ht="11.25" customHeight="1" x14ac:dyDescent="0.2">
      <c r="A142" s="53" t="s">
        <v>95</v>
      </c>
      <c r="B142" s="5" t="s">
        <v>96</v>
      </c>
      <c r="C142" s="84"/>
      <c r="D142" s="28"/>
      <c r="E142" s="62"/>
      <c r="F142" s="85">
        <f>D142</f>
        <v>0</v>
      </c>
      <c r="G142" s="85">
        <f>F142</f>
        <v>0</v>
      </c>
      <c r="H142" s="85">
        <f t="shared" ref="H142:K142" si="18">G142</f>
        <v>0</v>
      </c>
      <c r="I142" s="85">
        <f t="shared" si="18"/>
        <v>0</v>
      </c>
      <c r="J142" s="85">
        <f t="shared" si="18"/>
        <v>0</v>
      </c>
      <c r="K142" s="85">
        <f t="shared" si="18"/>
        <v>0</v>
      </c>
    </row>
    <row r="143" spans="1:12" ht="11.25" customHeight="1" x14ac:dyDescent="0.2">
      <c r="A143" s="53" t="s">
        <v>97</v>
      </c>
      <c r="B143" s="5" t="s">
        <v>98</v>
      </c>
      <c r="C143" s="84"/>
      <c r="D143" s="28"/>
      <c r="E143" s="62"/>
      <c r="F143" s="85">
        <f t="shared" ref="F143:F144" si="19">D143</f>
        <v>0</v>
      </c>
      <c r="G143" s="85">
        <f t="shared" ref="G143:K144" si="20">F143</f>
        <v>0</v>
      </c>
      <c r="H143" s="85">
        <f t="shared" si="20"/>
        <v>0</v>
      </c>
      <c r="I143" s="85">
        <f t="shared" si="20"/>
        <v>0</v>
      </c>
      <c r="J143" s="85">
        <f t="shared" si="20"/>
        <v>0</v>
      </c>
      <c r="K143" s="85">
        <f t="shared" si="20"/>
        <v>0</v>
      </c>
    </row>
    <row r="144" spans="1:12" ht="11.25" customHeight="1" x14ac:dyDescent="0.2">
      <c r="A144" s="53" t="s">
        <v>99</v>
      </c>
      <c r="B144" s="5" t="s">
        <v>100</v>
      </c>
      <c r="C144" s="51"/>
      <c r="D144" s="28"/>
      <c r="E144" s="62"/>
      <c r="F144" s="85">
        <f t="shared" si="19"/>
        <v>0</v>
      </c>
      <c r="G144" s="85">
        <f t="shared" si="20"/>
        <v>0</v>
      </c>
      <c r="H144" s="85">
        <f t="shared" si="20"/>
        <v>0</v>
      </c>
      <c r="I144" s="85">
        <f t="shared" si="20"/>
        <v>0</v>
      </c>
      <c r="J144" s="85">
        <f t="shared" si="20"/>
        <v>0</v>
      </c>
      <c r="K144" s="85">
        <f t="shared" si="20"/>
        <v>0</v>
      </c>
    </row>
    <row r="145" spans="1:11" ht="11.25" customHeight="1" x14ac:dyDescent="0.2">
      <c r="A145" s="53"/>
      <c r="B145" s="5"/>
      <c r="C145" s="51"/>
      <c r="D145" s="51"/>
      <c r="E145" s="51"/>
      <c r="F145" s="86"/>
      <c r="G145" s="86"/>
      <c r="H145" s="86"/>
      <c r="I145" s="86"/>
      <c r="J145" s="86"/>
      <c r="K145" s="86"/>
    </row>
    <row r="146" spans="1:11" ht="11.25" customHeight="1" x14ac:dyDescent="0.2">
      <c r="A146" s="41" t="s">
        <v>101</v>
      </c>
      <c r="B146" s="5"/>
      <c r="C146" s="51"/>
      <c r="D146" s="51"/>
      <c r="E146" s="51"/>
      <c r="F146" s="86"/>
      <c r="G146" s="86"/>
      <c r="H146" s="86"/>
      <c r="I146" s="86"/>
      <c r="J146" s="86"/>
      <c r="K146" s="86"/>
    </row>
    <row r="147" spans="1:11" ht="11.25" customHeight="1" x14ac:dyDescent="0.2">
      <c r="A147" s="53" t="s">
        <v>102</v>
      </c>
      <c r="B147" s="5" t="s">
        <v>96</v>
      </c>
      <c r="C147" s="51"/>
      <c r="D147" s="28"/>
      <c r="E147" s="62"/>
      <c r="F147" s="85">
        <f>D147</f>
        <v>0</v>
      </c>
      <c r="G147" s="85">
        <f>F147</f>
        <v>0</v>
      </c>
      <c r="H147" s="85">
        <f t="shared" ref="H147:K148" si="21">G147</f>
        <v>0</v>
      </c>
      <c r="I147" s="85">
        <f t="shared" si="21"/>
        <v>0</v>
      </c>
      <c r="J147" s="85">
        <f t="shared" si="21"/>
        <v>0</v>
      </c>
      <c r="K147" s="85">
        <f t="shared" si="21"/>
        <v>0</v>
      </c>
    </row>
    <row r="148" spans="1:11" ht="11.25" customHeight="1" x14ac:dyDescent="0.2">
      <c r="A148" s="53" t="s">
        <v>103</v>
      </c>
      <c r="B148" s="5" t="s">
        <v>96</v>
      </c>
      <c r="C148" s="51"/>
      <c r="D148" s="28"/>
      <c r="E148" s="62"/>
      <c r="F148" s="85">
        <f>D148</f>
        <v>0</v>
      </c>
      <c r="G148" s="85">
        <f>F148</f>
        <v>0</v>
      </c>
      <c r="H148" s="85">
        <f t="shared" si="21"/>
        <v>0</v>
      </c>
      <c r="I148" s="85">
        <f t="shared" si="21"/>
        <v>0</v>
      </c>
      <c r="J148" s="85">
        <f t="shared" si="21"/>
        <v>0</v>
      </c>
      <c r="K148" s="85">
        <f t="shared" si="21"/>
        <v>0</v>
      </c>
    </row>
    <row r="150" spans="1:11" ht="11.25" customHeight="1" x14ac:dyDescent="0.2">
      <c r="A150" s="17" t="s">
        <v>104</v>
      </c>
      <c r="B150" s="18"/>
      <c r="C150" s="19"/>
      <c r="D150" s="20"/>
      <c r="E150" s="15"/>
      <c r="F150" s="21"/>
      <c r="G150" s="21"/>
      <c r="H150" s="21"/>
      <c r="I150" s="21"/>
      <c r="J150" s="21"/>
      <c r="K150" s="21"/>
    </row>
    <row r="151" spans="1:11" ht="2.25" customHeight="1" x14ac:dyDescent="0.2">
      <c r="A151" s="66"/>
      <c r="B151" s="45"/>
      <c r="C151" s="83"/>
      <c r="D151" s="83"/>
      <c r="E151" s="83"/>
      <c r="F151" s="54"/>
      <c r="G151" s="54"/>
      <c r="H151" s="54"/>
      <c r="I151" s="54"/>
      <c r="J151" s="54"/>
      <c r="K151" s="54"/>
    </row>
    <row r="152" spans="1:11" ht="11.25" customHeight="1" x14ac:dyDescent="0.2">
      <c r="A152" s="87" t="s">
        <v>105</v>
      </c>
      <c r="B152" s="88" t="s">
        <v>106</v>
      </c>
      <c r="D152" s="28"/>
    </row>
    <row r="153" spans="1:11" ht="11.25" customHeight="1" x14ac:dyDescent="0.2">
      <c r="A153" s="87" t="s">
        <v>107</v>
      </c>
      <c r="B153" s="88" t="s">
        <v>108</v>
      </c>
      <c r="D153" s="28"/>
    </row>
    <row r="154" spans="1:11" ht="11.25" customHeight="1" x14ac:dyDescent="0.2">
      <c r="A154" s="87" t="s">
        <v>109</v>
      </c>
      <c r="B154" s="88" t="s">
        <v>14</v>
      </c>
      <c r="D154" s="28"/>
    </row>
    <row r="155" spans="1:11" ht="11.25" customHeight="1" x14ac:dyDescent="0.2">
      <c r="A155" s="87" t="s">
        <v>110</v>
      </c>
      <c r="B155" s="3"/>
      <c r="C155" s="89"/>
    </row>
    <row r="156" spans="1:11" ht="11.25" customHeight="1" x14ac:dyDescent="0.2">
      <c r="A156" s="87"/>
      <c r="B156" s="3"/>
      <c r="C156" s="89"/>
    </row>
    <row r="157" spans="1:11" ht="11.25" customHeight="1" x14ac:dyDescent="0.25">
      <c r="A157" s="90" t="s">
        <v>111</v>
      </c>
      <c r="B157" s="91" t="s">
        <v>112</v>
      </c>
      <c r="C157" s="91"/>
      <c r="D157" s="91"/>
      <c r="E157" s="91"/>
      <c r="F157" s="91"/>
      <c r="G157" s="91"/>
      <c r="H157" s="91"/>
      <c r="I157" s="91"/>
      <c r="J157" s="91"/>
      <c r="K157" s="91"/>
    </row>
    <row r="158" spans="1:11" ht="11.25" customHeight="1" x14ac:dyDescent="0.25">
      <c r="A158" s="74"/>
      <c r="B158" s="74"/>
      <c r="C158" s="74"/>
      <c r="D158" s="74"/>
      <c r="E158" s="74"/>
      <c r="F158" s="74"/>
      <c r="G158" s="74"/>
      <c r="H158" s="74"/>
      <c r="I158" s="74"/>
    </row>
    <row r="159" spans="1:11" ht="11.25" customHeight="1" x14ac:dyDescent="0.25">
      <c r="A159" s="92" t="s">
        <v>111</v>
      </c>
      <c r="B159" s="26" t="s">
        <v>106</v>
      </c>
      <c r="C159" s="92"/>
      <c r="D159" s="28"/>
      <c r="E159" s="74"/>
      <c r="F159" s="74"/>
      <c r="G159" s="74"/>
      <c r="H159" s="74"/>
      <c r="I159" s="92"/>
    </row>
    <row r="160" spans="1:11" ht="11.25" customHeight="1" x14ac:dyDescent="0.25">
      <c r="A160" s="92" t="s">
        <v>113</v>
      </c>
      <c r="B160" s="26" t="s">
        <v>106</v>
      </c>
      <c r="C160" s="74"/>
      <c r="E160" s="74"/>
      <c r="F160" s="85"/>
      <c r="G160" s="85"/>
      <c r="H160" s="85"/>
      <c r="I160" s="85"/>
      <c r="J160" s="85"/>
      <c r="K160" s="85"/>
    </row>
  </sheetData>
  <dataConsolidate/>
  <dataValidations count="2">
    <dataValidation type="list" allowBlank="1" showInputMessage="1" showErrorMessage="1" sqref="D122:D124 D130:D132 D118:D119 D126:D127 D134:D135">
      <formula1>$F$3:$K$3</formula1>
    </dataValidation>
    <dataValidation type="list" allowBlank="1" showInputMessage="1" showErrorMessage="1" sqref="D111 D108:D109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workbookViewId="0">
      <selection activeCell="C15" sqref="C15"/>
    </sheetView>
  </sheetViews>
  <sheetFormatPr defaultColWidth="10.90625" defaultRowHeight="21" x14ac:dyDescent="0.35"/>
  <cols>
    <col min="1" max="16384" width="10.90625" style="24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opLeftCell="B12" zoomScale="124" zoomScaleNormal="124" workbookViewId="0">
      <selection activeCell="E17" sqref="E17"/>
    </sheetView>
  </sheetViews>
  <sheetFormatPr defaultColWidth="10.90625" defaultRowHeight="12.75" x14ac:dyDescent="0.2"/>
  <cols>
    <col min="1" max="1" width="10.90625" style="255"/>
    <col min="2" max="2" width="1.36328125" style="255" customWidth="1"/>
    <col min="3" max="3" width="28" style="262" customWidth="1"/>
    <col min="4" max="4" width="1" style="255" customWidth="1"/>
    <col min="5" max="5" width="44.6328125" style="255" customWidth="1"/>
    <col min="6" max="16384" width="10.90625" style="255"/>
  </cols>
  <sheetData>
    <row r="1" spans="1:5" ht="42.75" customHeight="1" x14ac:dyDescent="0.25">
      <c r="A1" s="153"/>
    </row>
    <row r="2" spans="1:5" s="153" customFormat="1" ht="15" x14ac:dyDescent="0.25"/>
    <row r="3" spans="1:5" s="153" customFormat="1" ht="15" x14ac:dyDescent="0.25"/>
    <row r="4" spans="1:5" s="153" customFormat="1" ht="15" x14ac:dyDescent="0.25"/>
    <row r="5" spans="1:5" s="153" customFormat="1" ht="15" x14ac:dyDescent="0.25"/>
    <row r="6" spans="1:5" s="153" customFormat="1" ht="15" x14ac:dyDescent="0.25"/>
    <row r="8" spans="1:5" ht="15.95" customHeight="1" x14ac:dyDescent="0.2">
      <c r="B8" s="260" t="s">
        <v>312</v>
      </c>
      <c r="C8" s="261"/>
      <c r="D8" s="262"/>
      <c r="E8" s="260" t="s">
        <v>306</v>
      </c>
    </row>
    <row r="10" spans="1:5" x14ac:dyDescent="0.2">
      <c r="B10" s="256" t="s">
        <v>302</v>
      </c>
      <c r="C10" s="263" t="s">
        <v>311</v>
      </c>
      <c r="E10" s="258"/>
    </row>
    <row r="11" spans="1:5" ht="76.5" customHeight="1" x14ac:dyDescent="0.2">
      <c r="B11" s="257"/>
      <c r="C11" s="264" t="s">
        <v>344</v>
      </c>
      <c r="E11" s="259"/>
    </row>
    <row r="13" spans="1:5" x14ac:dyDescent="0.2">
      <c r="B13" s="256" t="s">
        <v>303</v>
      </c>
      <c r="C13" s="263" t="s">
        <v>114</v>
      </c>
      <c r="E13" s="258"/>
    </row>
    <row r="14" spans="1:5" ht="38.25" x14ac:dyDescent="0.2">
      <c r="B14" s="257"/>
      <c r="C14" s="264" t="s">
        <v>301</v>
      </c>
      <c r="E14" s="259"/>
    </row>
    <row r="16" spans="1:5" x14ac:dyDescent="0.2">
      <c r="B16" s="256" t="s">
        <v>305</v>
      </c>
      <c r="C16" s="263" t="s">
        <v>304</v>
      </c>
      <c r="E16" s="258"/>
    </row>
    <row r="17" spans="2:5" ht="38.25" x14ac:dyDescent="0.2">
      <c r="B17" s="257"/>
      <c r="C17" s="264" t="s">
        <v>335</v>
      </c>
      <c r="E17" s="259"/>
    </row>
    <row r="19" spans="2:5" x14ac:dyDescent="0.2">
      <c r="B19" s="256" t="s">
        <v>308</v>
      </c>
      <c r="C19" s="263" t="s">
        <v>115</v>
      </c>
      <c r="E19" s="258"/>
    </row>
    <row r="20" spans="2:5" ht="25.5" x14ac:dyDescent="0.2">
      <c r="B20" s="257"/>
      <c r="C20" s="264" t="s">
        <v>307</v>
      </c>
      <c r="E20" s="259"/>
    </row>
    <row r="22" spans="2:5" x14ac:dyDescent="0.2">
      <c r="B22" s="256" t="s">
        <v>310</v>
      </c>
      <c r="C22" s="263" t="s">
        <v>309</v>
      </c>
      <c r="E22" s="258"/>
    </row>
    <row r="23" spans="2:5" ht="25.5" x14ac:dyDescent="0.2">
      <c r="B23" s="257"/>
      <c r="C23" s="264" t="s">
        <v>318</v>
      </c>
      <c r="E23" s="25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J40"/>
  <sheetViews>
    <sheetView showGridLines="0" view="pageBreakPreview" topLeftCell="C8" zoomScale="92" zoomScaleNormal="100" zoomScaleSheetLayoutView="90" workbookViewId="0">
      <selection activeCell="I13" sqref="I13"/>
    </sheetView>
  </sheetViews>
  <sheetFormatPr defaultColWidth="10.90625" defaultRowHeight="15" x14ac:dyDescent="0.25"/>
  <cols>
    <col min="1" max="1" width="2.36328125" style="153" customWidth="1"/>
    <col min="2" max="2" width="9.6328125" style="153" customWidth="1"/>
    <col min="3" max="3" width="20.6328125" style="215" customWidth="1"/>
    <col min="4" max="4" width="20.6328125" style="153" customWidth="1"/>
    <col min="5" max="10" width="12.6328125" style="153" customWidth="1"/>
    <col min="11" max="11" width="10.90625" style="153"/>
    <col min="12" max="12" width="2.81640625" style="153" customWidth="1"/>
    <col min="13" max="16384" width="10.90625" style="153"/>
  </cols>
  <sheetData>
    <row r="2" spans="1:10" x14ac:dyDescent="0.25">
      <c r="G2" s="339" t="s">
        <v>340</v>
      </c>
    </row>
    <row r="3" spans="1:10" ht="30" x14ac:dyDescent="0.25">
      <c r="F3" s="315" t="s">
        <v>331</v>
      </c>
      <c r="G3" s="316">
        <v>8</v>
      </c>
      <c r="H3" s="303" t="s">
        <v>332</v>
      </c>
    </row>
    <row r="6" spans="1:10" x14ac:dyDescent="0.25">
      <c r="C6" s="339" t="s">
        <v>340</v>
      </c>
      <c r="D6" s="339" t="s">
        <v>340</v>
      </c>
      <c r="E6" s="339" t="s">
        <v>340</v>
      </c>
      <c r="F6" s="339" t="s">
        <v>340</v>
      </c>
      <c r="G6" s="339" t="s">
        <v>340</v>
      </c>
      <c r="H6" s="339" t="s">
        <v>340</v>
      </c>
      <c r="I6" s="339" t="s">
        <v>340</v>
      </c>
      <c r="J6" s="339" t="s">
        <v>340</v>
      </c>
    </row>
    <row r="7" spans="1:10" ht="30" customHeight="1" thickBot="1" x14ac:dyDescent="0.3">
      <c r="B7" s="154"/>
      <c r="C7" s="210" t="s">
        <v>256</v>
      </c>
      <c r="D7" s="210" t="s">
        <v>255</v>
      </c>
      <c r="E7" s="210" t="s">
        <v>169</v>
      </c>
      <c r="F7" s="210" t="s">
        <v>209</v>
      </c>
      <c r="G7" s="210" t="s">
        <v>208</v>
      </c>
      <c r="H7" s="210" t="s">
        <v>207</v>
      </c>
      <c r="I7" s="210" t="s">
        <v>206</v>
      </c>
      <c r="J7" s="210" t="s">
        <v>205</v>
      </c>
    </row>
    <row r="8" spans="1:10" x14ac:dyDescent="0.25">
      <c r="A8" s="195"/>
      <c r="B8" s="225" t="s">
        <v>254</v>
      </c>
      <c r="C8" s="184"/>
      <c r="D8" s="183"/>
      <c r="E8" s="183"/>
      <c r="F8" s="183" t="s">
        <v>209</v>
      </c>
      <c r="G8" s="234" t="s">
        <v>274</v>
      </c>
      <c r="H8" s="226"/>
      <c r="I8" s="226"/>
      <c r="J8" s="226"/>
    </row>
    <row r="9" spans="1:10" x14ac:dyDescent="0.25">
      <c r="A9" s="195"/>
      <c r="B9" s="194" t="s">
        <v>253</v>
      </c>
      <c r="C9" s="153"/>
      <c r="D9" s="158" t="str">
        <f>+IF('A.1. Investissement'!C6="",'A.1. Investissement'!B6,'A.1. Investissement'!C6)</f>
        <v>à intégrer ↓</v>
      </c>
      <c r="E9" s="235" t="s">
        <v>369</v>
      </c>
      <c r="F9" s="178">
        <v>100000</v>
      </c>
      <c r="G9" s="177">
        <f>SUM('A.1. Investissement'!F6:J6)</f>
        <v>0</v>
      </c>
      <c r="H9" s="192"/>
      <c r="I9" s="192"/>
      <c r="J9" s="192"/>
    </row>
    <row r="10" spans="1:10" x14ac:dyDescent="0.25">
      <c r="A10" s="195"/>
      <c r="B10" s="194" t="s">
        <v>252</v>
      </c>
      <c r="C10" s="153"/>
      <c r="D10" s="158" t="str">
        <f>+IF('A.1. Investissement'!C7="",'A.1. Investissement'!B7,'A.1. Investissement'!C7)</f>
        <v>Désignation du matériel</v>
      </c>
      <c r="E10" s="235" t="s">
        <v>370</v>
      </c>
      <c r="F10" s="178">
        <v>50000</v>
      </c>
      <c r="G10" s="177">
        <f>SUM('A.1. Investissement'!F7:J7)</f>
        <v>0</v>
      </c>
      <c r="H10" s="192"/>
      <c r="I10" s="192"/>
      <c r="J10" s="192"/>
    </row>
    <row r="11" spans="1:10" x14ac:dyDescent="0.25">
      <c r="A11" s="195"/>
      <c r="B11" s="194" t="s">
        <v>251</v>
      </c>
      <c r="C11" s="153"/>
      <c r="D11" s="158" t="str">
        <f>+IF('A.1. Investissement'!C8="",'A.1. Investissement'!B8,'A.1. Investissement'!C8)</f>
        <v>Matériel N°01</v>
      </c>
      <c r="E11" s="235" t="s">
        <v>371</v>
      </c>
      <c r="F11" s="178">
        <v>15000</v>
      </c>
      <c r="G11" s="177">
        <f>SUM('A.1. Investissement'!F8:J8)</f>
        <v>0</v>
      </c>
      <c r="H11" s="192"/>
      <c r="I11" s="192"/>
      <c r="J11" s="192"/>
    </row>
    <row r="12" spans="1:10" x14ac:dyDescent="0.25">
      <c r="A12" s="195"/>
      <c r="B12" s="194" t="s">
        <v>250</v>
      </c>
      <c r="C12" s="153"/>
      <c r="D12" s="158" t="str">
        <f>+IF('A.1. Investissement'!C9="",'A.1. Investissement'!B9,'A.1. Investissement'!C9)</f>
        <v>Matériel N°02</v>
      </c>
      <c r="E12" s="235" t="s">
        <v>372</v>
      </c>
      <c r="F12" s="178">
        <v>6000</v>
      </c>
      <c r="G12" s="177">
        <f>SUM('A.1. Investissement'!F9:J9)</f>
        <v>100000</v>
      </c>
      <c r="H12" s="192"/>
      <c r="I12" s="192"/>
      <c r="J12" s="192"/>
    </row>
    <row r="13" spans="1:10" x14ac:dyDescent="0.25">
      <c r="A13" s="195"/>
      <c r="B13" s="194" t="s">
        <v>249</v>
      </c>
      <c r="C13" s="153"/>
      <c r="D13" s="158" t="str">
        <f>+IF('A.1. Investissement'!C10="",'A.1. Investissement'!B10,'A.1. Investissement'!C10)</f>
        <v>Matériel N°03</v>
      </c>
      <c r="E13" s="235" t="s">
        <v>373</v>
      </c>
      <c r="F13" s="178">
        <v>620450</v>
      </c>
      <c r="G13" s="177">
        <f>SUM('A.1. Investissement'!F10:J10)</f>
        <v>50000</v>
      </c>
      <c r="H13" s="192"/>
      <c r="I13" s="192"/>
      <c r="J13" s="192"/>
    </row>
    <row r="14" spans="1:10" x14ac:dyDescent="0.25">
      <c r="A14" s="195"/>
      <c r="B14" s="194" t="s">
        <v>248</v>
      </c>
      <c r="C14" s="153"/>
      <c r="D14" s="158" t="str">
        <f>+IF('A.1. Investissement'!C11="",'A.1. Investissement'!B11,'A.1. Investissement'!C11)</f>
        <v>Matériel N°04</v>
      </c>
      <c r="E14" s="235" t="s">
        <v>374</v>
      </c>
      <c r="F14" s="178">
        <v>471018</v>
      </c>
      <c r="G14" s="177">
        <f>SUM('A.1. Investissement'!F11:J11)</f>
        <v>15000</v>
      </c>
      <c r="H14" s="192"/>
      <c r="I14" s="192"/>
      <c r="J14" s="192"/>
    </row>
    <row r="15" spans="1:10" x14ac:dyDescent="0.25">
      <c r="A15" s="195"/>
      <c r="B15" s="194" t="s">
        <v>247</v>
      </c>
      <c r="C15" s="153"/>
      <c r="D15" s="158" t="str">
        <f>+IF('A.1. Investissement'!C12="",'A.1. Investissement'!B12,'A.1. Investissement'!C12)</f>
        <v>Matériel N°05</v>
      </c>
      <c r="E15" s="235" t="s">
        <v>375</v>
      </c>
      <c r="F15" s="178">
        <v>28000</v>
      </c>
      <c r="G15" s="177">
        <f>SUM('A.1. Investissement'!F12:J12)</f>
        <v>106000</v>
      </c>
      <c r="H15" s="192"/>
      <c r="I15" s="192"/>
      <c r="J15" s="192"/>
    </row>
    <row r="16" spans="1:10" x14ac:dyDescent="0.25">
      <c r="A16" s="195"/>
      <c r="B16" s="194" t="s">
        <v>246</v>
      </c>
      <c r="C16" s="153"/>
      <c r="D16" s="158" t="str">
        <f>+IF('A.1. Investissement'!C13="",'A.1. Investissement'!B13,'A.1. Investissement'!C13)</f>
        <v>Matériel N°06</v>
      </c>
      <c r="E16" s="235" t="s">
        <v>376</v>
      </c>
      <c r="F16" s="178">
        <v>1058896</v>
      </c>
      <c r="G16" s="177">
        <f>SUM('A.1. Investissement'!F13:J13)</f>
        <v>670450</v>
      </c>
      <c r="H16" s="192"/>
      <c r="I16" s="192"/>
      <c r="J16" s="192"/>
    </row>
    <row r="17" spans="1:10" x14ac:dyDescent="0.25">
      <c r="A17" s="195"/>
      <c r="B17" s="194" t="s">
        <v>245</v>
      </c>
      <c r="C17" s="153"/>
      <c r="D17" s="158" t="str">
        <f>+IF('A.1. Investissement'!C14="",'A.1. Investissement'!B14,'A.1. Investissement'!C14)</f>
        <v>Matériel N°07</v>
      </c>
      <c r="E17" s="235" t="s">
        <v>377</v>
      </c>
      <c r="F17" s="178">
        <v>60000</v>
      </c>
      <c r="G17" s="177">
        <f>SUM('A.1. Investissement'!F14:J14)</f>
        <v>486018</v>
      </c>
      <c r="H17" s="192"/>
      <c r="I17" s="192"/>
      <c r="J17" s="192"/>
    </row>
    <row r="18" spans="1:10" x14ac:dyDescent="0.25">
      <c r="A18" s="195"/>
      <c r="B18" s="194" t="s">
        <v>244</v>
      </c>
      <c r="C18" s="153"/>
      <c r="D18" s="158" t="str">
        <f>+IF('A.1. Investissement'!C15="",'A.1. Investissement'!B15,'A.1. Investissement'!C15)</f>
        <v>Matériel N°08</v>
      </c>
      <c r="E18" s="235" t="s">
        <v>378</v>
      </c>
      <c r="F18" s="178">
        <v>600</v>
      </c>
      <c r="G18" s="177">
        <f>SUM('A.1. Investissement'!F15:J15)</f>
        <v>134000</v>
      </c>
      <c r="H18" s="192"/>
      <c r="I18" s="192"/>
      <c r="J18" s="192"/>
    </row>
    <row r="19" spans="1:10" x14ac:dyDescent="0.25">
      <c r="A19" s="195"/>
      <c r="B19" s="194" t="s">
        <v>243</v>
      </c>
      <c r="C19" s="153"/>
      <c r="D19" s="158" t="str">
        <f>+IF('A.1. Investissement'!C16="",'A.1. Investissement'!B16,'A.1. Investissement'!C16)</f>
        <v>Matériel N°09</v>
      </c>
      <c r="E19" s="235" t="s">
        <v>379</v>
      </c>
      <c r="F19" s="178">
        <v>945000</v>
      </c>
      <c r="G19" s="177">
        <f>SUM('A.1. Investissement'!F16:J16)</f>
        <v>1729346</v>
      </c>
      <c r="H19" s="192"/>
      <c r="I19" s="192"/>
      <c r="J19" s="192"/>
    </row>
    <row r="20" spans="1:10" x14ac:dyDescent="0.25">
      <c r="A20" s="195"/>
      <c r="B20" s="194" t="s">
        <v>242</v>
      </c>
      <c r="C20" s="153"/>
      <c r="D20" s="158" t="str">
        <f>+IF('A.1. Investissement'!C17="",'A.1. Investissement'!B17,'A.1. Investissement'!C17)</f>
        <v>Matériel N°10</v>
      </c>
      <c r="E20" s="235" t="s">
        <v>380</v>
      </c>
      <c r="F20" s="178">
        <v>435</v>
      </c>
      <c r="G20" s="177">
        <f>SUM('A.1. Investissement'!F17:J17)</f>
        <v>546018</v>
      </c>
      <c r="H20" s="192"/>
      <c r="I20" s="192"/>
      <c r="J20" s="192"/>
    </row>
    <row r="21" spans="1:10" x14ac:dyDescent="0.25">
      <c r="A21" s="195"/>
      <c r="B21" s="194" t="s">
        <v>241</v>
      </c>
      <c r="C21" s="153"/>
      <c r="D21" s="158" t="str">
        <f>+IF('A.1. Investissement'!C18="",'A.1. Investissement'!B18,'A.1. Investissement'!C18)</f>
        <v>Matériel N°11</v>
      </c>
      <c r="E21" s="235" t="s">
        <v>381</v>
      </c>
      <c r="F21" s="178">
        <v>626</v>
      </c>
      <c r="G21" s="177">
        <f>SUM('A.1. Investissement'!F18:J18)</f>
        <v>134600</v>
      </c>
      <c r="H21" s="192"/>
      <c r="I21" s="192"/>
      <c r="J21" s="192"/>
    </row>
    <row r="22" spans="1:10" x14ac:dyDescent="0.25">
      <c r="A22" s="195"/>
      <c r="B22" s="194" t="s">
        <v>240</v>
      </c>
      <c r="C22" s="153"/>
      <c r="D22" s="158" t="str">
        <f>+IF('A.1. Investissement'!C19="",'A.1. Investissement'!B19,'A.1. Investissement'!C19)</f>
        <v>Matériel N°12</v>
      </c>
      <c r="E22" s="235" t="s">
        <v>382</v>
      </c>
      <c r="F22" s="178">
        <v>21600</v>
      </c>
      <c r="G22" s="177">
        <f>SUM('A.1. Investissement'!F19:J19)</f>
        <v>2674346</v>
      </c>
      <c r="H22" s="192"/>
      <c r="I22" s="192"/>
      <c r="J22" s="192"/>
    </row>
    <row r="23" spans="1:10" x14ac:dyDescent="0.25">
      <c r="A23" s="195"/>
      <c r="B23" s="194" t="s">
        <v>239</v>
      </c>
      <c r="C23" s="153"/>
      <c r="D23" s="158" t="str">
        <f>+IF('A.1. Investissement'!C20="",'A.1. Investissement'!B20,'A.1. Investissement'!C20)</f>
        <v>Matériel N°13</v>
      </c>
      <c r="E23" s="235" t="s">
        <v>383</v>
      </c>
      <c r="F23" s="178">
        <v>1500</v>
      </c>
      <c r="G23" s="177">
        <f>SUM('A.1. Investissement'!F20:J20)</f>
        <v>546453</v>
      </c>
      <c r="H23" s="192"/>
      <c r="I23" s="192"/>
      <c r="J23" s="192"/>
    </row>
    <row r="24" spans="1:10" x14ac:dyDescent="0.25">
      <c r="A24" s="195"/>
      <c r="B24" s="194" t="s">
        <v>238</v>
      </c>
      <c r="C24" s="153"/>
      <c r="D24" s="158" t="str">
        <f>+IF('A.1. Investissement'!C21="",'A.1. Investissement'!B21,'A.1. Investissement'!C21)</f>
        <v>Matériel N°14</v>
      </c>
      <c r="E24" s="235" t="s">
        <v>387</v>
      </c>
      <c r="F24" s="178">
        <v>202500</v>
      </c>
      <c r="G24" s="177">
        <f>SUM('A.1. Investissement'!F21:J21)</f>
        <v>135226</v>
      </c>
      <c r="H24" s="192"/>
      <c r="I24" s="192"/>
      <c r="J24" s="192"/>
    </row>
    <row r="25" spans="1:10" x14ac:dyDescent="0.25">
      <c r="A25" s="195"/>
      <c r="B25" s="194" t="s">
        <v>237</v>
      </c>
      <c r="C25" s="153"/>
      <c r="D25" s="158" t="str">
        <f>+IF('A.1. Investissement'!C22="",'A.1. Investissement'!B22,'A.1. Investissement'!C22)</f>
        <v>Matériel N°15</v>
      </c>
      <c r="E25" s="235" t="s">
        <v>384</v>
      </c>
      <c r="F25" s="178">
        <v>442221</v>
      </c>
      <c r="G25" s="177">
        <f>SUM('A.1. Investissement'!F22:J22)</f>
        <v>2695946</v>
      </c>
      <c r="H25" s="192"/>
      <c r="I25" s="192"/>
      <c r="J25" s="192"/>
    </row>
    <row r="26" spans="1:10" x14ac:dyDescent="0.25">
      <c r="A26" s="195"/>
      <c r="B26" s="194" t="s">
        <v>236</v>
      </c>
      <c r="C26" s="153"/>
      <c r="D26" s="158" t="str">
        <f>+IF('A.1. Investissement'!C23="",'A.1. Investissement'!B23,'A.1. Investissement'!C23)</f>
        <v>Matériel N°16</v>
      </c>
      <c r="E26" s="235" t="s">
        <v>385</v>
      </c>
      <c r="F26" s="178">
        <v>520666</v>
      </c>
      <c r="G26" s="177">
        <f>SUM('A.1. Investissement'!F23:J23)</f>
        <v>547953</v>
      </c>
      <c r="H26" s="192"/>
      <c r="I26" s="192"/>
      <c r="J26" s="192"/>
    </row>
    <row r="27" spans="1:10" x14ac:dyDescent="0.25">
      <c r="A27" s="195"/>
      <c r="B27" s="194" t="s">
        <v>235</v>
      </c>
      <c r="C27" s="153"/>
      <c r="D27" s="158" t="str">
        <f>+IF('A.1. Investissement'!C24="",'A.1. Investissement'!B24,'A.1. Investissement'!C24)</f>
        <v>Matériel N°17</v>
      </c>
      <c r="E27" s="235" t="s">
        <v>386</v>
      </c>
      <c r="F27" s="178">
        <v>810682</v>
      </c>
      <c r="G27" s="177">
        <f>SUM('A.1. Investissement'!F24:J24)</f>
        <v>337726</v>
      </c>
      <c r="H27" s="192"/>
      <c r="I27" s="192"/>
      <c r="J27" s="192"/>
    </row>
    <row r="28" spans="1:10" ht="16.5" thickBot="1" x14ac:dyDescent="0.3">
      <c r="A28" s="195"/>
      <c r="B28" s="194" t="s">
        <v>234</v>
      </c>
      <c r="C28" s="175"/>
      <c r="D28" s="311" t="s">
        <v>183</v>
      </c>
      <c r="E28" s="311"/>
      <c r="F28" s="322">
        <f>+SUM(F9:F27)</f>
        <v>5355194</v>
      </c>
      <c r="G28" s="174">
        <f>+SUM(G9:G27)</f>
        <v>10909082</v>
      </c>
      <c r="H28" s="192"/>
      <c r="I28" s="192"/>
      <c r="J28" s="192"/>
    </row>
    <row r="29" spans="1:10" x14ac:dyDescent="0.25">
      <c r="A29" s="195"/>
      <c r="B29" s="194" t="s">
        <v>233</v>
      </c>
      <c r="C29" s="312"/>
      <c r="D29" s="193"/>
      <c r="E29" s="192"/>
      <c r="F29" s="192"/>
      <c r="G29" s="192"/>
      <c r="H29" s="192"/>
      <c r="I29" s="192"/>
      <c r="J29" s="192"/>
    </row>
    <row r="30" spans="1:10" x14ac:dyDescent="0.25">
      <c r="A30" s="195"/>
      <c r="B30" s="194" t="s">
        <v>232</v>
      </c>
      <c r="C30" s="312"/>
      <c r="D30" s="193"/>
      <c r="E30" s="192"/>
      <c r="F30" s="192"/>
      <c r="G30" s="192"/>
      <c r="H30" s="192"/>
      <c r="I30" s="192"/>
      <c r="J30" s="192"/>
    </row>
    <row r="31" spans="1:10" x14ac:dyDescent="0.25">
      <c r="A31" s="195"/>
      <c r="B31" s="194" t="s">
        <v>231</v>
      </c>
      <c r="C31" s="312"/>
      <c r="D31" s="193"/>
      <c r="E31" s="192"/>
      <c r="F31" s="192"/>
      <c r="G31" s="192"/>
      <c r="H31" s="192"/>
      <c r="I31" s="192"/>
      <c r="J31" s="192"/>
    </row>
    <row r="32" spans="1:10" x14ac:dyDescent="0.25">
      <c r="A32" s="195"/>
      <c r="B32" s="194" t="s">
        <v>230</v>
      </c>
      <c r="C32" s="312"/>
      <c r="D32" s="193"/>
      <c r="E32" s="192"/>
      <c r="F32" s="192"/>
      <c r="G32" s="192"/>
      <c r="H32" s="192"/>
      <c r="I32" s="192"/>
      <c r="J32" s="192"/>
    </row>
    <row r="33" spans="1:10" x14ac:dyDescent="0.25">
      <c r="A33" s="195"/>
      <c r="B33" s="194" t="s">
        <v>229</v>
      </c>
      <c r="C33" s="312"/>
      <c r="D33" s="193"/>
      <c r="E33" s="192"/>
      <c r="F33" s="192"/>
      <c r="G33" s="192"/>
      <c r="H33" s="192"/>
      <c r="I33" s="192"/>
      <c r="J33" s="192"/>
    </row>
    <row r="34" spans="1:10" x14ac:dyDescent="0.25">
      <c r="A34" s="195"/>
      <c r="B34" s="194" t="s">
        <v>228</v>
      </c>
      <c r="C34" s="312"/>
      <c r="D34" s="193"/>
      <c r="E34" s="192"/>
      <c r="F34" s="192"/>
      <c r="G34" s="192"/>
      <c r="H34" s="192"/>
      <c r="I34" s="192"/>
      <c r="J34" s="192"/>
    </row>
    <row r="35" spans="1:10" x14ac:dyDescent="0.25">
      <c r="A35" s="195"/>
      <c r="B35" s="194" t="s">
        <v>227</v>
      </c>
      <c r="C35" s="312"/>
      <c r="D35" s="193"/>
      <c r="E35" s="192"/>
      <c r="F35" s="192"/>
      <c r="G35" s="192"/>
      <c r="H35" s="192"/>
      <c r="I35" s="192"/>
      <c r="J35" s="192"/>
    </row>
    <row r="36" spans="1:10" x14ac:dyDescent="0.25">
      <c r="A36" s="195"/>
      <c r="B36" s="194" t="s">
        <v>226</v>
      </c>
      <c r="C36" s="312"/>
      <c r="D36" s="193"/>
      <c r="E36" s="192"/>
      <c r="F36" s="192"/>
      <c r="G36" s="192"/>
      <c r="H36" s="192"/>
      <c r="I36" s="192"/>
      <c r="J36" s="192"/>
    </row>
    <row r="37" spans="1:10" x14ac:dyDescent="0.25">
      <c r="A37" s="195"/>
      <c r="B37" s="194" t="s">
        <v>225</v>
      </c>
      <c r="C37" s="313"/>
      <c r="D37" s="228"/>
      <c r="E37" s="229"/>
      <c r="F37" s="229"/>
      <c r="G37" s="229"/>
      <c r="H37" s="229"/>
      <c r="I37" s="229"/>
      <c r="J37" s="229"/>
    </row>
    <row r="38" spans="1:10" x14ac:dyDescent="0.25">
      <c r="B38" s="230" t="s">
        <v>65</v>
      </c>
      <c r="C38" s="314"/>
      <c r="D38" s="231"/>
      <c r="E38" s="232"/>
      <c r="F38" s="233">
        <f>SUM(F8:F37)</f>
        <v>10710388</v>
      </c>
      <c r="G38" s="233">
        <f t="shared" ref="G38:J38" si="0">SUM(G8:G37)</f>
        <v>21818164</v>
      </c>
      <c r="H38" s="233">
        <f t="shared" si="0"/>
        <v>0</v>
      </c>
      <c r="I38" s="233">
        <f t="shared" si="0"/>
        <v>0</v>
      </c>
      <c r="J38" s="233">
        <f t="shared" si="0"/>
        <v>0</v>
      </c>
    </row>
    <row r="40" spans="1:10" x14ac:dyDescent="0.25">
      <c r="C40" s="215" t="s">
        <v>168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B1:Y59"/>
  <sheetViews>
    <sheetView showGridLines="0" tabSelected="1" view="pageBreakPreview" zoomScale="70" zoomScaleNormal="100" zoomScaleSheetLayoutView="70" workbookViewId="0">
      <selection activeCell="T15" sqref="T15"/>
    </sheetView>
  </sheetViews>
  <sheetFormatPr defaultColWidth="10.90625" defaultRowHeight="15" outlineLevelCol="1" x14ac:dyDescent="0.25"/>
  <cols>
    <col min="1" max="1" width="2.81640625" style="153" customWidth="1"/>
    <col min="2" max="2" width="13.453125" style="153" customWidth="1"/>
    <col min="3" max="3" width="9.7265625" style="215" customWidth="1"/>
    <col min="4" max="4" width="0.90625" style="153" customWidth="1"/>
    <col min="5" max="5" width="22.453125" style="153" customWidth="1"/>
    <col min="6" max="6" width="0.7265625" style="153" customWidth="1"/>
    <col min="7" max="18" width="0" style="153" hidden="1" customWidth="1" outlineLevel="1"/>
    <col min="19" max="19" width="10.90625" style="153" outlineLevel="1"/>
    <col min="20" max="24" width="10.90625" style="153"/>
    <col min="25" max="25" width="3.6328125" style="153" customWidth="1"/>
    <col min="26" max="16384" width="10.90625" style="153"/>
  </cols>
  <sheetData>
    <row r="1" spans="2:25" ht="15.75" thickBot="1" x14ac:dyDescent="0.3"/>
    <row r="2" spans="2:25" ht="42.75" thickBot="1" x14ac:dyDescent="0.4">
      <c r="B2" s="342" t="s">
        <v>334</v>
      </c>
    </row>
    <row r="7" spans="2:25" ht="15" customHeight="1" x14ac:dyDescent="0.25">
      <c r="B7" s="354" t="s">
        <v>114</v>
      </c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</row>
    <row r="8" spans="2:25" ht="15" customHeight="1" x14ac:dyDescent="0.25"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</row>
    <row r="9" spans="2:25" ht="14.25" customHeight="1" x14ac:dyDescent="0.25"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</row>
    <row r="10" spans="2:25" ht="16.5" customHeight="1" x14ac:dyDescent="0.25">
      <c r="G10" s="190"/>
      <c r="H10" s="190"/>
      <c r="I10" s="190"/>
      <c r="J10" s="190"/>
      <c r="K10" s="190"/>
      <c r="L10" s="190"/>
    </row>
    <row r="11" spans="2:25" x14ac:dyDescent="0.25">
      <c r="S11" s="329" t="s">
        <v>4</v>
      </c>
      <c r="T11" s="329" t="s">
        <v>5</v>
      </c>
      <c r="U11" s="329" t="s">
        <v>6</v>
      </c>
      <c r="V11" s="329" t="s">
        <v>7</v>
      </c>
      <c r="W11" s="329" t="s">
        <v>8</v>
      </c>
      <c r="X11" s="329" t="s">
        <v>367</v>
      </c>
    </row>
    <row r="12" spans="2:25" ht="15.75" thickBot="1" x14ac:dyDescent="0.3">
      <c r="C12" s="216"/>
      <c r="E12" s="211"/>
      <c r="G12" s="210" t="s">
        <v>220</v>
      </c>
      <c r="H12" s="210" t="s">
        <v>219</v>
      </c>
      <c r="I12" s="210" t="s">
        <v>218</v>
      </c>
      <c r="J12" s="210" t="s">
        <v>217</v>
      </c>
      <c r="K12" s="210" t="s">
        <v>216</v>
      </c>
      <c r="L12" s="210" t="s">
        <v>215</v>
      </c>
      <c r="M12" s="210" t="s">
        <v>214</v>
      </c>
      <c r="N12" s="210" t="s">
        <v>213</v>
      </c>
      <c r="O12" s="210" t="s">
        <v>212</v>
      </c>
      <c r="P12" s="210" t="s">
        <v>211</v>
      </c>
      <c r="Q12" s="210" t="s">
        <v>210</v>
      </c>
      <c r="R12" s="210" t="s">
        <v>257</v>
      </c>
      <c r="S12" s="324" t="s">
        <v>338</v>
      </c>
      <c r="T12" s="210" t="s">
        <v>209</v>
      </c>
      <c r="U12" s="210" t="s">
        <v>208</v>
      </c>
      <c r="V12" s="210" t="s">
        <v>207</v>
      </c>
      <c r="W12" s="210" t="s">
        <v>206</v>
      </c>
      <c r="X12" s="210" t="s">
        <v>205</v>
      </c>
    </row>
    <row r="13" spans="2:25" ht="21" customHeight="1" x14ac:dyDescent="0.25">
      <c r="B13" s="355" t="s">
        <v>224</v>
      </c>
      <c r="C13" s="217" t="s">
        <v>203</v>
      </c>
      <c r="E13" s="317" t="s">
        <v>393</v>
      </c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</row>
    <row r="14" spans="2:25" ht="3" customHeight="1" x14ac:dyDescent="0.25">
      <c r="B14" s="355"/>
      <c r="C14" s="217"/>
      <c r="E14" s="202"/>
    </row>
    <row r="15" spans="2:25" x14ac:dyDescent="0.25">
      <c r="B15" s="355"/>
      <c r="C15" s="217" t="s">
        <v>202</v>
      </c>
      <c r="E15" s="31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153" t="s">
        <v>168</v>
      </c>
    </row>
    <row r="16" spans="2:25" ht="3" customHeight="1" x14ac:dyDescent="0.25">
      <c r="B16" s="355"/>
      <c r="C16" s="217"/>
      <c r="E16" s="202"/>
    </row>
    <row r="17" spans="2:24" x14ac:dyDescent="0.25">
      <c r="B17" s="355"/>
      <c r="C17" s="217" t="s">
        <v>201</v>
      </c>
      <c r="E17" s="31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>
        <v>45000</v>
      </c>
      <c r="U17" s="207">
        <v>51000</v>
      </c>
      <c r="V17" s="207">
        <v>51000</v>
      </c>
      <c r="W17" s="207">
        <v>51000</v>
      </c>
      <c r="X17" s="207">
        <v>51000</v>
      </c>
    </row>
    <row r="18" spans="2:24" ht="3" customHeight="1" thickBot="1" x14ac:dyDescent="0.3">
      <c r="B18" s="355"/>
      <c r="C18" s="217"/>
      <c r="E18" s="202"/>
    </row>
    <row r="19" spans="2:24" ht="16.5" thickBot="1" x14ac:dyDescent="0.3">
      <c r="C19" s="218" t="s">
        <v>200</v>
      </c>
      <c r="D19" s="203"/>
      <c r="E19" s="318"/>
      <c r="F19" s="205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>
        <f>+S17*S15</f>
        <v>0</v>
      </c>
      <c r="T19" s="204">
        <f>+T17*T15</f>
        <v>0</v>
      </c>
      <c r="U19" s="204">
        <f t="shared" ref="U19:X19" si="0">+U17*U15</f>
        <v>0</v>
      </c>
      <c r="V19" s="204">
        <f t="shared" si="0"/>
        <v>0</v>
      </c>
      <c r="W19" s="204">
        <f t="shared" si="0"/>
        <v>0</v>
      </c>
      <c r="X19" s="204">
        <f t="shared" si="0"/>
        <v>0</v>
      </c>
    </row>
    <row r="20" spans="2:24" ht="15.75" x14ac:dyDescent="0.25">
      <c r="C20" s="219"/>
      <c r="D20" s="203"/>
      <c r="E20" s="319"/>
    </row>
    <row r="21" spans="2:24" ht="15.75" thickBot="1" x14ac:dyDescent="0.3">
      <c r="C21" s="216"/>
      <c r="E21" s="320"/>
      <c r="G21" s="210" t="s">
        <v>220</v>
      </c>
      <c r="H21" s="210" t="s">
        <v>219</v>
      </c>
      <c r="I21" s="210" t="s">
        <v>218</v>
      </c>
      <c r="J21" s="210" t="s">
        <v>217</v>
      </c>
      <c r="K21" s="210" t="s">
        <v>216</v>
      </c>
      <c r="L21" s="210" t="s">
        <v>215</v>
      </c>
      <c r="M21" s="210" t="s">
        <v>214</v>
      </c>
      <c r="N21" s="210" t="s">
        <v>213</v>
      </c>
      <c r="O21" s="210" t="s">
        <v>212</v>
      </c>
      <c r="P21" s="210" t="s">
        <v>211</v>
      </c>
      <c r="Q21" s="210" t="s">
        <v>210</v>
      </c>
      <c r="R21" s="210" t="s">
        <v>257</v>
      </c>
      <c r="S21" s="324" t="s">
        <v>338</v>
      </c>
      <c r="T21" s="210" t="s">
        <v>209</v>
      </c>
      <c r="U21" s="210" t="s">
        <v>208</v>
      </c>
      <c r="V21" s="210" t="s">
        <v>207</v>
      </c>
      <c r="W21" s="210" t="s">
        <v>206</v>
      </c>
      <c r="X21" s="210" t="s">
        <v>205</v>
      </c>
    </row>
    <row r="22" spans="2:24" x14ac:dyDescent="0.25">
      <c r="B22" s="355" t="s">
        <v>223</v>
      </c>
      <c r="C22" s="217" t="s">
        <v>203</v>
      </c>
      <c r="E22" s="321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</row>
    <row r="23" spans="2:24" ht="3" customHeight="1" x14ac:dyDescent="0.25">
      <c r="B23" s="355"/>
      <c r="C23" s="217"/>
      <c r="E23" s="319"/>
    </row>
    <row r="24" spans="2:24" x14ac:dyDescent="0.25">
      <c r="B24" s="355"/>
      <c r="C24" s="217" t="s">
        <v>202</v>
      </c>
      <c r="E24" s="321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</row>
    <row r="25" spans="2:24" ht="3" customHeight="1" x14ac:dyDescent="0.25">
      <c r="B25" s="355"/>
      <c r="C25" s="217"/>
      <c r="E25" s="319"/>
    </row>
    <row r="26" spans="2:24" x14ac:dyDescent="0.25">
      <c r="B26" s="355"/>
      <c r="C26" s="217" t="s">
        <v>201</v>
      </c>
      <c r="E26" s="321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</row>
    <row r="27" spans="2:24" ht="3" customHeight="1" thickBot="1" x14ac:dyDescent="0.3">
      <c r="B27" s="355"/>
      <c r="C27" s="217"/>
      <c r="E27" s="319"/>
    </row>
    <row r="28" spans="2:24" ht="16.5" thickBot="1" x14ac:dyDescent="0.3">
      <c r="C28" s="218" t="s">
        <v>200</v>
      </c>
      <c r="D28" s="203"/>
      <c r="E28" s="318"/>
      <c r="F28" s="205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>
        <f>+S26*S24</f>
        <v>0</v>
      </c>
      <c r="T28" s="204">
        <f>+T26*T24</f>
        <v>0</v>
      </c>
      <c r="U28" s="204">
        <f t="shared" ref="U28:X28" si="1">+U26*U24</f>
        <v>0</v>
      </c>
      <c r="V28" s="204">
        <f t="shared" si="1"/>
        <v>0</v>
      </c>
      <c r="W28" s="204">
        <f t="shared" si="1"/>
        <v>0</v>
      </c>
      <c r="X28" s="204">
        <f t="shared" si="1"/>
        <v>0</v>
      </c>
    </row>
    <row r="29" spans="2:24" ht="15.75" x14ac:dyDescent="0.25">
      <c r="C29" s="219"/>
      <c r="D29" s="203"/>
      <c r="E29" s="319"/>
    </row>
    <row r="30" spans="2:24" ht="15.75" thickBot="1" x14ac:dyDescent="0.3">
      <c r="C30" s="216"/>
      <c r="E30" s="320"/>
      <c r="G30" s="210" t="s">
        <v>220</v>
      </c>
      <c r="H30" s="210" t="s">
        <v>219</v>
      </c>
      <c r="I30" s="210" t="s">
        <v>218</v>
      </c>
      <c r="J30" s="210" t="s">
        <v>217</v>
      </c>
      <c r="K30" s="210" t="s">
        <v>216</v>
      </c>
      <c r="L30" s="210" t="s">
        <v>215</v>
      </c>
      <c r="M30" s="210" t="s">
        <v>214</v>
      </c>
      <c r="N30" s="210" t="s">
        <v>213</v>
      </c>
      <c r="O30" s="210" t="s">
        <v>212</v>
      </c>
      <c r="P30" s="210" t="s">
        <v>211</v>
      </c>
      <c r="Q30" s="210" t="s">
        <v>210</v>
      </c>
      <c r="R30" s="210" t="s">
        <v>257</v>
      </c>
      <c r="S30" s="324" t="s">
        <v>338</v>
      </c>
      <c r="T30" s="210" t="s">
        <v>209</v>
      </c>
      <c r="U30" s="210" t="s">
        <v>208</v>
      </c>
      <c r="V30" s="210" t="s">
        <v>207</v>
      </c>
      <c r="W30" s="210" t="s">
        <v>206</v>
      </c>
      <c r="X30" s="210" t="s">
        <v>205</v>
      </c>
    </row>
    <row r="31" spans="2:24" x14ac:dyDescent="0.25">
      <c r="B31" s="355" t="s">
        <v>222</v>
      </c>
      <c r="C31" s="217" t="s">
        <v>203</v>
      </c>
      <c r="E31" s="321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</row>
    <row r="32" spans="2:24" ht="3" customHeight="1" x14ac:dyDescent="0.25">
      <c r="B32" s="355"/>
      <c r="C32" s="217"/>
      <c r="E32" s="319"/>
    </row>
    <row r="33" spans="2:24" x14ac:dyDescent="0.25">
      <c r="B33" s="355"/>
      <c r="C33" s="217" t="s">
        <v>202</v>
      </c>
      <c r="E33" s="321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</row>
    <row r="34" spans="2:24" ht="3" customHeight="1" x14ac:dyDescent="0.25">
      <c r="B34" s="355"/>
      <c r="C34" s="217"/>
      <c r="E34" s="319"/>
    </row>
    <row r="35" spans="2:24" x14ac:dyDescent="0.25">
      <c r="B35" s="355"/>
      <c r="C35" s="217" t="s">
        <v>201</v>
      </c>
      <c r="E35" s="321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</row>
    <row r="36" spans="2:24" ht="3" customHeight="1" thickBot="1" x14ac:dyDescent="0.3">
      <c r="B36" s="355"/>
      <c r="C36" s="217"/>
    </row>
    <row r="37" spans="2:24" ht="16.5" thickBot="1" x14ac:dyDescent="0.3">
      <c r="C37" s="218" t="s">
        <v>200</v>
      </c>
      <c r="D37" s="203"/>
      <c r="E37" s="206"/>
      <c r="F37" s="205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>
        <f>+S35*S33</f>
        <v>0</v>
      </c>
      <c r="T37" s="204">
        <f>+T35*T33</f>
        <v>0</v>
      </c>
      <c r="U37" s="204">
        <f t="shared" ref="U37:X37" si="2">+U35*U33</f>
        <v>0</v>
      </c>
      <c r="V37" s="204">
        <f t="shared" si="2"/>
        <v>0</v>
      </c>
      <c r="W37" s="204">
        <f t="shared" si="2"/>
        <v>0</v>
      </c>
      <c r="X37" s="204">
        <f t="shared" si="2"/>
        <v>0</v>
      </c>
    </row>
    <row r="38" spans="2:24" ht="15.75" x14ac:dyDescent="0.25">
      <c r="C38" s="219"/>
      <c r="D38" s="203"/>
    </row>
    <row r="39" spans="2:24" ht="15.75" thickBot="1" x14ac:dyDescent="0.3">
      <c r="C39" s="216"/>
      <c r="E39" s="211"/>
      <c r="G39" s="210" t="s">
        <v>220</v>
      </c>
      <c r="H39" s="210" t="s">
        <v>219</v>
      </c>
      <c r="I39" s="210" t="s">
        <v>218</v>
      </c>
      <c r="J39" s="210" t="s">
        <v>217</v>
      </c>
      <c r="K39" s="210" t="s">
        <v>216</v>
      </c>
      <c r="L39" s="210" t="s">
        <v>215</v>
      </c>
      <c r="M39" s="210" t="s">
        <v>214</v>
      </c>
      <c r="N39" s="210" t="s">
        <v>213</v>
      </c>
      <c r="O39" s="210" t="s">
        <v>212</v>
      </c>
      <c r="P39" s="210" t="s">
        <v>211</v>
      </c>
      <c r="Q39" s="210" t="s">
        <v>210</v>
      </c>
      <c r="R39" s="210" t="s">
        <v>257</v>
      </c>
      <c r="S39" s="324" t="s">
        <v>338</v>
      </c>
      <c r="T39" s="210" t="s">
        <v>209</v>
      </c>
      <c r="U39" s="210" t="s">
        <v>208</v>
      </c>
      <c r="V39" s="210" t="s">
        <v>207</v>
      </c>
      <c r="W39" s="210" t="s">
        <v>206</v>
      </c>
      <c r="X39" s="210" t="s">
        <v>205</v>
      </c>
    </row>
    <row r="40" spans="2:24" x14ac:dyDescent="0.25">
      <c r="B40" s="355" t="s">
        <v>221</v>
      </c>
      <c r="C40" s="217" t="s">
        <v>203</v>
      </c>
      <c r="E40" s="208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</row>
    <row r="41" spans="2:24" ht="3" customHeight="1" x14ac:dyDescent="0.25">
      <c r="B41" s="355"/>
      <c r="C41" s="217"/>
    </row>
    <row r="42" spans="2:24" x14ac:dyDescent="0.25">
      <c r="B42" s="355"/>
      <c r="C42" s="217" t="s">
        <v>202</v>
      </c>
      <c r="E42" s="208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</row>
    <row r="43" spans="2:24" ht="3" customHeight="1" x14ac:dyDescent="0.25">
      <c r="B43" s="355"/>
      <c r="C43" s="217"/>
    </row>
    <row r="44" spans="2:24" x14ac:dyDescent="0.25">
      <c r="B44" s="355"/>
      <c r="C44" s="217" t="s">
        <v>201</v>
      </c>
      <c r="E44" s="208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</row>
    <row r="45" spans="2:24" ht="3" customHeight="1" thickBot="1" x14ac:dyDescent="0.3">
      <c r="B45" s="355"/>
      <c r="C45" s="217"/>
    </row>
    <row r="46" spans="2:24" ht="16.5" thickBot="1" x14ac:dyDescent="0.3">
      <c r="C46" s="218" t="s">
        <v>200</v>
      </c>
      <c r="D46" s="203"/>
      <c r="E46" s="206"/>
      <c r="F46" s="205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>
        <f>+S44*S42</f>
        <v>0</v>
      </c>
      <c r="T46" s="204">
        <f>+T44*T42</f>
        <v>0</v>
      </c>
      <c r="U46" s="204">
        <f t="shared" ref="U46:X46" si="3">+U44*U42</f>
        <v>0</v>
      </c>
      <c r="V46" s="204">
        <f t="shared" si="3"/>
        <v>0</v>
      </c>
      <c r="W46" s="204">
        <f t="shared" si="3"/>
        <v>0</v>
      </c>
      <c r="X46" s="204">
        <f t="shared" si="3"/>
        <v>0</v>
      </c>
    </row>
    <row r="47" spans="2:24" ht="15.75" x14ac:dyDescent="0.25">
      <c r="C47" s="219"/>
      <c r="D47" s="203"/>
    </row>
    <row r="48" spans="2:24" ht="15.75" thickBot="1" x14ac:dyDescent="0.3">
      <c r="C48" s="216"/>
      <c r="E48" s="211"/>
      <c r="G48" s="210" t="s">
        <v>220</v>
      </c>
      <c r="H48" s="210" t="s">
        <v>219</v>
      </c>
      <c r="I48" s="210" t="s">
        <v>218</v>
      </c>
      <c r="J48" s="210" t="s">
        <v>217</v>
      </c>
      <c r="K48" s="210" t="s">
        <v>216</v>
      </c>
      <c r="L48" s="210" t="s">
        <v>215</v>
      </c>
      <c r="M48" s="210" t="s">
        <v>214</v>
      </c>
      <c r="N48" s="210" t="s">
        <v>213</v>
      </c>
      <c r="O48" s="210" t="s">
        <v>212</v>
      </c>
      <c r="P48" s="210" t="s">
        <v>211</v>
      </c>
      <c r="Q48" s="210" t="s">
        <v>210</v>
      </c>
      <c r="R48" s="210" t="s">
        <v>257</v>
      </c>
      <c r="S48" s="324" t="s">
        <v>338</v>
      </c>
      <c r="T48" s="210" t="s">
        <v>209</v>
      </c>
      <c r="U48" s="210" t="s">
        <v>208</v>
      </c>
      <c r="V48" s="210" t="s">
        <v>207</v>
      </c>
      <c r="W48" s="210" t="s">
        <v>206</v>
      </c>
      <c r="X48" s="210" t="s">
        <v>205</v>
      </c>
    </row>
    <row r="49" spans="2:24" x14ac:dyDescent="0.25">
      <c r="B49" s="355" t="s">
        <v>204</v>
      </c>
      <c r="C49" s="217" t="s">
        <v>203</v>
      </c>
      <c r="E49" s="208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</row>
    <row r="50" spans="2:24" ht="3" customHeight="1" x14ac:dyDescent="0.25">
      <c r="B50" s="355"/>
      <c r="C50" s="217"/>
    </row>
    <row r="51" spans="2:24" x14ac:dyDescent="0.25">
      <c r="B51" s="355"/>
      <c r="C51" s="217" t="s">
        <v>202</v>
      </c>
      <c r="E51" s="208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</row>
    <row r="52" spans="2:24" ht="3" customHeight="1" x14ac:dyDescent="0.25">
      <c r="B52" s="355"/>
      <c r="C52" s="217"/>
    </row>
    <row r="53" spans="2:24" x14ac:dyDescent="0.25">
      <c r="B53" s="355"/>
      <c r="C53" s="217" t="s">
        <v>201</v>
      </c>
      <c r="E53" s="208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</row>
    <row r="54" spans="2:24" ht="3" customHeight="1" thickBot="1" x14ac:dyDescent="0.3">
      <c r="B54" s="355"/>
      <c r="C54" s="217"/>
    </row>
    <row r="55" spans="2:24" ht="16.5" thickBot="1" x14ac:dyDescent="0.3">
      <c r="C55" s="218" t="s">
        <v>200</v>
      </c>
      <c r="D55" s="203"/>
      <c r="E55" s="206"/>
      <c r="F55" s="205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>
        <f>+S53*S51</f>
        <v>0</v>
      </c>
      <c r="T55" s="204">
        <f>+T53*T51</f>
        <v>0</v>
      </c>
      <c r="U55" s="204">
        <f t="shared" ref="U55:X55" si="4">+U53*U51</f>
        <v>0</v>
      </c>
      <c r="V55" s="204">
        <f t="shared" si="4"/>
        <v>0</v>
      </c>
      <c r="W55" s="204">
        <f t="shared" si="4"/>
        <v>0</v>
      </c>
      <c r="X55" s="204">
        <f t="shared" si="4"/>
        <v>0</v>
      </c>
    </row>
    <row r="56" spans="2:24" ht="15.75" x14ac:dyDescent="0.25">
      <c r="C56" s="219"/>
      <c r="D56" s="203"/>
      <c r="E56" s="202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</row>
    <row r="57" spans="2:24" ht="19.5" thickBot="1" x14ac:dyDescent="0.3">
      <c r="C57" s="353" t="s">
        <v>199</v>
      </c>
      <c r="D57" s="353"/>
      <c r="E57" s="353"/>
      <c r="F57" s="200"/>
      <c r="G57" s="199">
        <f t="shared" ref="G57:X57" si="5">+G55+G46+G37+G28+G19</f>
        <v>0</v>
      </c>
      <c r="H57" s="199">
        <f t="shared" si="5"/>
        <v>0</v>
      </c>
      <c r="I57" s="199">
        <f t="shared" si="5"/>
        <v>0</v>
      </c>
      <c r="J57" s="199">
        <f t="shared" si="5"/>
        <v>0</v>
      </c>
      <c r="K57" s="199">
        <f t="shared" si="5"/>
        <v>0</v>
      </c>
      <c r="L57" s="199">
        <f t="shared" si="5"/>
        <v>0</v>
      </c>
      <c r="M57" s="199">
        <f t="shared" si="5"/>
        <v>0</v>
      </c>
      <c r="N57" s="199">
        <f t="shared" si="5"/>
        <v>0</v>
      </c>
      <c r="O57" s="199">
        <f t="shared" si="5"/>
        <v>0</v>
      </c>
      <c r="P57" s="199">
        <f t="shared" si="5"/>
        <v>0</v>
      </c>
      <c r="Q57" s="199">
        <f t="shared" si="5"/>
        <v>0</v>
      </c>
      <c r="R57" s="199">
        <f t="shared" si="5"/>
        <v>0</v>
      </c>
      <c r="S57" s="199">
        <f t="shared" si="5"/>
        <v>0</v>
      </c>
      <c r="T57" s="199">
        <f t="shared" si="5"/>
        <v>0</v>
      </c>
      <c r="U57" s="199">
        <f t="shared" si="5"/>
        <v>0</v>
      </c>
      <c r="V57" s="199">
        <f t="shared" si="5"/>
        <v>0</v>
      </c>
      <c r="W57" s="199">
        <f t="shared" si="5"/>
        <v>0</v>
      </c>
      <c r="X57" s="199">
        <f t="shared" si="5"/>
        <v>0</v>
      </c>
    </row>
    <row r="58" spans="2:24" ht="19.5" thickTop="1" x14ac:dyDescent="0.25">
      <c r="C58" s="353" t="s">
        <v>198</v>
      </c>
      <c r="D58" s="353"/>
      <c r="E58" s="353"/>
      <c r="G58" s="198"/>
      <c r="H58" s="197" t="str">
        <f t="shared" ref="H58:R58" si="6">IFERROR(+(H57-G57)/G57,"-")</f>
        <v>-</v>
      </c>
      <c r="I58" s="197" t="str">
        <f t="shared" si="6"/>
        <v>-</v>
      </c>
      <c r="J58" s="197" t="str">
        <f t="shared" si="6"/>
        <v>-</v>
      </c>
      <c r="K58" s="197" t="str">
        <f t="shared" si="6"/>
        <v>-</v>
      </c>
      <c r="L58" s="197" t="str">
        <f t="shared" si="6"/>
        <v>-</v>
      </c>
      <c r="M58" s="197" t="str">
        <f t="shared" si="6"/>
        <v>-</v>
      </c>
      <c r="N58" s="197" t="str">
        <f t="shared" si="6"/>
        <v>-</v>
      </c>
      <c r="O58" s="197" t="str">
        <f t="shared" si="6"/>
        <v>-</v>
      </c>
      <c r="P58" s="197" t="str">
        <f t="shared" si="6"/>
        <v>-</v>
      </c>
      <c r="Q58" s="197" t="str">
        <f t="shared" si="6"/>
        <v>-</v>
      </c>
      <c r="R58" s="197" t="str">
        <f t="shared" si="6"/>
        <v>-</v>
      </c>
      <c r="S58" s="197"/>
      <c r="T58" s="197" t="str">
        <f>IFERROR(+(T57-Q57)/Q57,"-")</f>
        <v>-</v>
      </c>
      <c r="U58" s="197" t="str">
        <f>IFERROR(+(U57-T57)/T57,"-")</f>
        <v>-</v>
      </c>
      <c r="V58" s="197" t="str">
        <f>IFERROR(+(V57-U57)/U57,"-")</f>
        <v>-</v>
      </c>
      <c r="W58" s="197" t="str">
        <f>IFERROR(+(W57-V57)/V57,"-")</f>
        <v>-</v>
      </c>
      <c r="X58" s="197" t="str">
        <f>IFERROR(+(X57-W57)/W57,"-")</f>
        <v>-</v>
      </c>
    </row>
    <row r="59" spans="2:24" x14ac:dyDescent="0.25">
      <c r="H59" s="153" t="s">
        <v>168</v>
      </c>
    </row>
  </sheetData>
  <mergeCells count="8">
    <mergeCell ref="C58:E58"/>
    <mergeCell ref="C57:E57"/>
    <mergeCell ref="B7:X9"/>
    <mergeCell ref="B22:B27"/>
    <mergeCell ref="B31:B36"/>
    <mergeCell ref="B40:B45"/>
    <mergeCell ref="B49:B54"/>
    <mergeCell ref="B13:B18"/>
  </mergeCells>
  <hyperlinks>
    <hyperlink ref="B2" location="Sommaire!A1" display="Retour au sommaire"/>
  </hyperlinks>
  <pageMargins left="0.7" right="0.7" top="0.75" bottom="0.75" header="0.3" footer="0.3"/>
  <pageSetup paperSize="9" scale="3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B7:X59"/>
  <sheetViews>
    <sheetView showGridLines="0" view="pageBreakPreview" topLeftCell="A27" zoomScaleNormal="100" zoomScaleSheetLayoutView="100" workbookViewId="0">
      <selection activeCell="T53" sqref="T53:X53"/>
    </sheetView>
  </sheetViews>
  <sheetFormatPr defaultColWidth="10.90625" defaultRowHeight="15" outlineLevelCol="1" x14ac:dyDescent="0.25"/>
  <cols>
    <col min="1" max="1" width="2.81640625" style="153" customWidth="1"/>
    <col min="2" max="2" width="13.453125" style="153" customWidth="1"/>
    <col min="3" max="3" width="9.7265625" style="215" customWidth="1"/>
    <col min="4" max="4" width="0.90625" style="153" customWidth="1"/>
    <col min="5" max="5" width="22.453125" style="153" customWidth="1"/>
    <col min="6" max="6" width="0.7265625" style="153" customWidth="1"/>
    <col min="7" max="18" width="0" style="153" hidden="1" customWidth="1" outlineLevel="1"/>
    <col min="19" max="19" width="10.90625" style="153" outlineLevel="1"/>
    <col min="20" max="24" width="10.90625" style="153"/>
    <col min="25" max="25" width="3.6328125" style="153" customWidth="1"/>
    <col min="26" max="16384" width="10.90625" style="153"/>
  </cols>
  <sheetData>
    <row r="7" spans="2:24" ht="15" customHeight="1" x14ac:dyDescent="0.25">
      <c r="B7" s="354" t="s">
        <v>258</v>
      </c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</row>
    <row r="8" spans="2:24" ht="15" customHeight="1" x14ac:dyDescent="0.25"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</row>
    <row r="9" spans="2:24" ht="14.25" customHeight="1" x14ac:dyDescent="0.25"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</row>
    <row r="10" spans="2:24" ht="16.5" customHeight="1" x14ac:dyDescent="0.25">
      <c r="G10" s="190"/>
      <c r="H10" s="190"/>
      <c r="I10" s="190"/>
      <c r="J10" s="190"/>
      <c r="K10" s="190"/>
      <c r="L10" s="190"/>
    </row>
    <row r="11" spans="2:24" x14ac:dyDescent="0.25"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 t="s">
        <v>4</v>
      </c>
      <c r="T11" s="329" t="s">
        <v>5</v>
      </c>
      <c r="U11" s="329" t="s">
        <v>6</v>
      </c>
      <c r="V11" s="329" t="s">
        <v>7</v>
      </c>
      <c r="W11" s="329" t="s">
        <v>8</v>
      </c>
      <c r="X11" s="329" t="s">
        <v>367</v>
      </c>
    </row>
    <row r="12" spans="2:24" ht="15.75" thickBot="1" x14ac:dyDescent="0.3">
      <c r="C12" s="216"/>
      <c r="E12" s="211"/>
      <c r="G12" s="210" t="s">
        <v>220</v>
      </c>
      <c r="H12" s="210" t="s">
        <v>219</v>
      </c>
      <c r="I12" s="210" t="s">
        <v>218</v>
      </c>
      <c r="J12" s="210" t="s">
        <v>217</v>
      </c>
      <c r="K12" s="210" t="s">
        <v>216</v>
      </c>
      <c r="L12" s="210" t="s">
        <v>215</v>
      </c>
      <c r="M12" s="210" t="s">
        <v>214</v>
      </c>
      <c r="N12" s="210" t="s">
        <v>213</v>
      </c>
      <c r="O12" s="210" t="s">
        <v>212</v>
      </c>
      <c r="P12" s="210" t="s">
        <v>211</v>
      </c>
      <c r="Q12" s="210" t="s">
        <v>210</v>
      </c>
      <c r="R12" s="210" t="s">
        <v>257</v>
      </c>
      <c r="S12" s="324" t="s">
        <v>338</v>
      </c>
      <c r="T12" s="210" t="s">
        <v>209</v>
      </c>
      <c r="U12" s="210" t="s">
        <v>208</v>
      </c>
      <c r="V12" s="210" t="s">
        <v>207</v>
      </c>
      <c r="W12" s="210" t="s">
        <v>206</v>
      </c>
      <c r="X12" s="210" t="s">
        <v>205</v>
      </c>
    </row>
    <row r="13" spans="2:24" x14ac:dyDescent="0.25">
      <c r="B13" s="355" t="s">
        <v>224</v>
      </c>
      <c r="C13" s="217" t="s">
        <v>203</v>
      </c>
      <c r="E13" s="213" t="s">
        <v>394</v>
      </c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</row>
    <row r="14" spans="2:24" ht="3" customHeight="1" x14ac:dyDescent="0.25">
      <c r="B14" s="355"/>
      <c r="C14" s="217"/>
      <c r="E14" s="214"/>
    </row>
    <row r="15" spans="2:24" x14ac:dyDescent="0.25">
      <c r="B15" s="355"/>
      <c r="C15" s="217" t="s">
        <v>202</v>
      </c>
      <c r="E15" s="213" t="s">
        <v>395</v>
      </c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>
        <v>1</v>
      </c>
      <c r="U15" s="207">
        <v>1</v>
      </c>
      <c r="V15" s="207">
        <v>1</v>
      </c>
      <c r="W15" s="207">
        <v>1</v>
      </c>
      <c r="X15" s="207">
        <v>1</v>
      </c>
    </row>
    <row r="16" spans="2:24" ht="3" customHeight="1" x14ac:dyDescent="0.25">
      <c r="B16" s="355"/>
      <c r="C16" s="217"/>
      <c r="E16" s="214"/>
    </row>
    <row r="17" spans="2:24" x14ac:dyDescent="0.25">
      <c r="B17" s="355"/>
      <c r="C17" s="217" t="s">
        <v>201</v>
      </c>
      <c r="E17" s="213">
        <v>120000</v>
      </c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>
        <v>120000</v>
      </c>
      <c r="U17" s="207">
        <v>120000</v>
      </c>
      <c r="V17" s="207">
        <v>120000</v>
      </c>
      <c r="W17" s="207">
        <v>120000</v>
      </c>
      <c r="X17" s="207">
        <v>120000</v>
      </c>
    </row>
    <row r="18" spans="2:24" ht="3" customHeight="1" thickBot="1" x14ac:dyDescent="0.3">
      <c r="B18" s="355"/>
      <c r="C18" s="217"/>
      <c r="E18" s="212"/>
    </row>
    <row r="19" spans="2:24" ht="16.5" thickBot="1" x14ac:dyDescent="0.3">
      <c r="C19" s="218" t="s">
        <v>200</v>
      </c>
      <c r="D19" s="203"/>
      <c r="E19" s="206"/>
      <c r="F19" s="205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>
        <f>+S17*S15</f>
        <v>0</v>
      </c>
      <c r="T19" s="204">
        <f>+T17*T15</f>
        <v>120000</v>
      </c>
      <c r="U19" s="204">
        <f t="shared" ref="U19:X19" si="0">+U17*U15</f>
        <v>120000</v>
      </c>
      <c r="V19" s="204">
        <f t="shared" si="0"/>
        <v>120000</v>
      </c>
      <c r="W19" s="204">
        <f t="shared" si="0"/>
        <v>120000</v>
      </c>
      <c r="X19" s="204">
        <f t="shared" si="0"/>
        <v>120000</v>
      </c>
    </row>
    <row r="20" spans="2:24" ht="15.75" x14ac:dyDescent="0.25">
      <c r="C20" s="219"/>
      <c r="D20" s="203"/>
    </row>
    <row r="21" spans="2:24" ht="15.75" thickBot="1" x14ac:dyDescent="0.3">
      <c r="C21" s="216"/>
      <c r="E21" s="211"/>
      <c r="G21" s="210" t="s">
        <v>220</v>
      </c>
      <c r="H21" s="210" t="s">
        <v>219</v>
      </c>
      <c r="I21" s="210" t="s">
        <v>218</v>
      </c>
      <c r="J21" s="210" t="s">
        <v>217</v>
      </c>
      <c r="K21" s="210" t="s">
        <v>216</v>
      </c>
      <c r="L21" s="210" t="s">
        <v>215</v>
      </c>
      <c r="M21" s="210" t="s">
        <v>214</v>
      </c>
      <c r="N21" s="210" t="s">
        <v>213</v>
      </c>
      <c r="O21" s="210" t="s">
        <v>212</v>
      </c>
      <c r="P21" s="210" t="s">
        <v>211</v>
      </c>
      <c r="Q21" s="210" t="s">
        <v>210</v>
      </c>
      <c r="R21" s="210" t="s">
        <v>257</v>
      </c>
      <c r="S21" s="324" t="str">
        <f>S12</f>
        <v>N-1 (historique)</v>
      </c>
      <c r="T21" s="210" t="s">
        <v>209</v>
      </c>
      <c r="U21" s="210" t="s">
        <v>208</v>
      </c>
      <c r="V21" s="210" t="s">
        <v>207</v>
      </c>
      <c r="W21" s="210" t="s">
        <v>206</v>
      </c>
      <c r="X21" s="210" t="s">
        <v>205</v>
      </c>
    </row>
    <row r="22" spans="2:24" x14ac:dyDescent="0.25">
      <c r="B22" s="355" t="s">
        <v>223</v>
      </c>
      <c r="C22" s="217" t="s">
        <v>203</v>
      </c>
      <c r="E22" s="372" t="s">
        <v>396</v>
      </c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</row>
    <row r="23" spans="2:24" ht="3" customHeight="1" x14ac:dyDescent="0.25">
      <c r="B23" s="355"/>
      <c r="C23" s="217"/>
    </row>
    <row r="24" spans="2:24" x14ac:dyDescent="0.25">
      <c r="B24" s="355"/>
      <c r="C24" s="217" t="s">
        <v>202</v>
      </c>
      <c r="E24" s="372" t="s">
        <v>395</v>
      </c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>
        <v>1</v>
      </c>
      <c r="U24" s="207">
        <v>1</v>
      </c>
      <c r="V24" s="207">
        <v>1</v>
      </c>
      <c r="W24" s="207">
        <v>1</v>
      </c>
      <c r="X24" s="207">
        <v>1</v>
      </c>
    </row>
    <row r="25" spans="2:24" ht="3" customHeight="1" x14ac:dyDescent="0.25">
      <c r="B25" s="355"/>
      <c r="C25" s="217"/>
    </row>
    <row r="26" spans="2:24" x14ac:dyDescent="0.25">
      <c r="B26" s="355"/>
      <c r="C26" s="217" t="s">
        <v>201</v>
      </c>
      <c r="E26" s="208">
        <v>260000</v>
      </c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>
        <v>260000</v>
      </c>
      <c r="U26" s="207">
        <v>260000</v>
      </c>
      <c r="V26" s="207">
        <v>260000</v>
      </c>
      <c r="W26" s="207">
        <v>260000</v>
      </c>
      <c r="X26" s="207">
        <v>260000</v>
      </c>
    </row>
    <row r="27" spans="2:24" ht="3" customHeight="1" thickBot="1" x14ac:dyDescent="0.3">
      <c r="B27" s="355"/>
      <c r="C27" s="217"/>
    </row>
    <row r="28" spans="2:24" ht="16.5" thickBot="1" x14ac:dyDescent="0.3">
      <c r="C28" s="218" t="s">
        <v>200</v>
      </c>
      <c r="D28" s="203"/>
      <c r="E28" s="206"/>
      <c r="F28" s="205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>
        <f>+S26*S24</f>
        <v>0</v>
      </c>
      <c r="T28" s="204">
        <f>+T26*T24</f>
        <v>260000</v>
      </c>
      <c r="U28" s="204">
        <f t="shared" ref="U28:X28" si="1">+U26*U24</f>
        <v>260000</v>
      </c>
      <c r="V28" s="204">
        <f t="shared" si="1"/>
        <v>260000</v>
      </c>
      <c r="W28" s="204">
        <f t="shared" si="1"/>
        <v>260000</v>
      </c>
      <c r="X28" s="204">
        <f t="shared" si="1"/>
        <v>260000</v>
      </c>
    </row>
    <row r="29" spans="2:24" ht="15.75" x14ac:dyDescent="0.25">
      <c r="C29" s="219"/>
      <c r="D29" s="203"/>
    </row>
    <row r="30" spans="2:24" ht="15.75" thickBot="1" x14ac:dyDescent="0.3">
      <c r="C30" s="216"/>
      <c r="E30" s="211"/>
      <c r="G30" s="210" t="s">
        <v>220</v>
      </c>
      <c r="H30" s="210" t="s">
        <v>219</v>
      </c>
      <c r="I30" s="210" t="s">
        <v>218</v>
      </c>
      <c r="J30" s="210" t="s">
        <v>217</v>
      </c>
      <c r="K30" s="210" t="s">
        <v>216</v>
      </c>
      <c r="L30" s="210" t="s">
        <v>215</v>
      </c>
      <c r="M30" s="210" t="s">
        <v>214</v>
      </c>
      <c r="N30" s="210" t="s">
        <v>213</v>
      </c>
      <c r="O30" s="210" t="s">
        <v>212</v>
      </c>
      <c r="P30" s="210" t="s">
        <v>211</v>
      </c>
      <c r="Q30" s="210" t="s">
        <v>210</v>
      </c>
      <c r="R30" s="210" t="s">
        <v>257</v>
      </c>
      <c r="S30" s="324" t="str">
        <f>S21</f>
        <v>N-1 (historique)</v>
      </c>
      <c r="T30" s="210" t="s">
        <v>209</v>
      </c>
      <c r="U30" s="210" t="s">
        <v>208</v>
      </c>
      <c r="V30" s="210" t="s">
        <v>207</v>
      </c>
      <c r="W30" s="210" t="s">
        <v>206</v>
      </c>
      <c r="X30" s="210" t="s">
        <v>205</v>
      </c>
    </row>
    <row r="31" spans="2:24" x14ac:dyDescent="0.25">
      <c r="B31" s="355" t="s">
        <v>222</v>
      </c>
      <c r="C31" s="217" t="s">
        <v>203</v>
      </c>
      <c r="E31" s="372" t="s">
        <v>397</v>
      </c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</row>
    <row r="32" spans="2:24" ht="3" customHeight="1" x14ac:dyDescent="0.25">
      <c r="B32" s="355"/>
      <c r="C32" s="217"/>
    </row>
    <row r="33" spans="2:24" x14ac:dyDescent="0.25">
      <c r="B33" s="355"/>
      <c r="C33" s="217" t="s">
        <v>202</v>
      </c>
      <c r="E33" s="372" t="s">
        <v>398</v>
      </c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>
        <v>3</v>
      </c>
      <c r="U33" s="207">
        <v>3</v>
      </c>
      <c r="V33" s="207">
        <v>3</v>
      </c>
      <c r="W33" s="207">
        <v>3</v>
      </c>
      <c r="X33" s="207">
        <v>3</v>
      </c>
    </row>
    <row r="34" spans="2:24" ht="3" customHeight="1" x14ac:dyDescent="0.25">
      <c r="B34" s="355"/>
      <c r="C34" s="217"/>
    </row>
    <row r="35" spans="2:24" x14ac:dyDescent="0.25">
      <c r="B35" s="355"/>
      <c r="C35" s="217" t="s">
        <v>201</v>
      </c>
      <c r="E35" s="208">
        <v>150000</v>
      </c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>
        <v>150000</v>
      </c>
      <c r="U35" s="207">
        <v>150000</v>
      </c>
      <c r="V35" s="207">
        <v>150000</v>
      </c>
      <c r="W35" s="207">
        <v>150000</v>
      </c>
      <c r="X35" s="207">
        <v>150000</v>
      </c>
    </row>
    <row r="36" spans="2:24" ht="3" customHeight="1" thickBot="1" x14ac:dyDescent="0.3">
      <c r="B36" s="355"/>
      <c r="C36" s="217"/>
    </row>
    <row r="37" spans="2:24" ht="16.5" thickBot="1" x14ac:dyDescent="0.3">
      <c r="C37" s="218" t="s">
        <v>200</v>
      </c>
      <c r="D37" s="203"/>
      <c r="E37" s="206"/>
      <c r="F37" s="205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>
        <f>+S35*S33</f>
        <v>0</v>
      </c>
      <c r="T37" s="204">
        <f>+T35*T33</f>
        <v>450000</v>
      </c>
      <c r="U37" s="204">
        <f t="shared" ref="U37:X37" si="2">+U35*U33</f>
        <v>450000</v>
      </c>
      <c r="V37" s="204">
        <f t="shared" si="2"/>
        <v>450000</v>
      </c>
      <c r="W37" s="204">
        <f t="shared" si="2"/>
        <v>450000</v>
      </c>
      <c r="X37" s="204">
        <f t="shared" si="2"/>
        <v>450000</v>
      </c>
    </row>
    <row r="38" spans="2:24" ht="15.75" x14ac:dyDescent="0.25">
      <c r="C38" s="219"/>
      <c r="D38" s="203"/>
    </row>
    <row r="39" spans="2:24" ht="15.75" thickBot="1" x14ac:dyDescent="0.3">
      <c r="C39" s="216"/>
      <c r="E39" s="211"/>
      <c r="G39" s="210" t="s">
        <v>220</v>
      </c>
      <c r="H39" s="210" t="s">
        <v>219</v>
      </c>
      <c r="I39" s="210" t="s">
        <v>218</v>
      </c>
      <c r="J39" s="210" t="s">
        <v>217</v>
      </c>
      <c r="K39" s="210" t="s">
        <v>216</v>
      </c>
      <c r="L39" s="210" t="s">
        <v>215</v>
      </c>
      <c r="M39" s="210" t="s">
        <v>214</v>
      </c>
      <c r="N39" s="210" t="s">
        <v>213</v>
      </c>
      <c r="O39" s="210" t="s">
        <v>212</v>
      </c>
      <c r="P39" s="210" t="s">
        <v>211</v>
      </c>
      <c r="Q39" s="210" t="s">
        <v>210</v>
      </c>
      <c r="R39" s="210" t="s">
        <v>257</v>
      </c>
      <c r="S39" s="324" t="str">
        <f>S30</f>
        <v>N-1 (historique)</v>
      </c>
      <c r="T39" s="210" t="s">
        <v>209</v>
      </c>
      <c r="U39" s="210" t="s">
        <v>208</v>
      </c>
      <c r="V39" s="210" t="s">
        <v>207</v>
      </c>
      <c r="W39" s="210" t="s">
        <v>206</v>
      </c>
      <c r="X39" s="210" t="s">
        <v>205</v>
      </c>
    </row>
    <row r="40" spans="2:24" x14ac:dyDescent="0.25">
      <c r="B40" s="355" t="s">
        <v>221</v>
      </c>
      <c r="C40" s="217" t="s">
        <v>203</v>
      </c>
      <c r="E40" s="372" t="s">
        <v>391</v>
      </c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</row>
    <row r="41" spans="2:24" ht="3" customHeight="1" x14ac:dyDescent="0.25">
      <c r="B41" s="355"/>
      <c r="C41" s="217"/>
    </row>
    <row r="42" spans="2:24" x14ac:dyDescent="0.25">
      <c r="B42" s="355"/>
      <c r="C42" s="217" t="s">
        <v>202</v>
      </c>
      <c r="E42" s="372" t="s">
        <v>395</v>
      </c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>
        <v>1</v>
      </c>
      <c r="U42" s="207">
        <v>1</v>
      </c>
      <c r="V42" s="207">
        <v>1</v>
      </c>
      <c r="W42" s="207">
        <v>1</v>
      </c>
      <c r="X42" s="207">
        <v>1</v>
      </c>
    </row>
    <row r="43" spans="2:24" ht="3" customHeight="1" x14ac:dyDescent="0.25">
      <c r="B43" s="355"/>
      <c r="C43" s="217"/>
    </row>
    <row r="44" spans="2:24" x14ac:dyDescent="0.25">
      <c r="B44" s="355"/>
      <c r="C44" s="217" t="s">
        <v>201</v>
      </c>
      <c r="E44" s="208">
        <v>310000</v>
      </c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>
        <v>310000</v>
      </c>
      <c r="U44" s="207">
        <v>310000</v>
      </c>
      <c r="V44" s="207">
        <v>310000</v>
      </c>
      <c r="W44" s="207">
        <v>310000</v>
      </c>
      <c r="X44" s="207">
        <v>310000</v>
      </c>
    </row>
    <row r="45" spans="2:24" ht="3" customHeight="1" thickBot="1" x14ac:dyDescent="0.3">
      <c r="B45" s="355"/>
      <c r="C45" s="217"/>
    </row>
    <row r="46" spans="2:24" ht="16.5" thickBot="1" x14ac:dyDescent="0.3">
      <c r="C46" s="218" t="s">
        <v>200</v>
      </c>
      <c r="D46" s="203"/>
      <c r="E46" s="206"/>
      <c r="F46" s="205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>
        <f>+S44*S42</f>
        <v>0</v>
      </c>
      <c r="T46" s="204">
        <f>+T44*T42</f>
        <v>310000</v>
      </c>
      <c r="U46" s="204">
        <f t="shared" ref="U46:X46" si="3">+U44*U42</f>
        <v>310000</v>
      </c>
      <c r="V46" s="204">
        <f t="shared" si="3"/>
        <v>310000</v>
      </c>
      <c r="W46" s="204">
        <f t="shared" si="3"/>
        <v>310000</v>
      </c>
      <c r="X46" s="204">
        <f t="shared" si="3"/>
        <v>310000</v>
      </c>
    </row>
    <row r="47" spans="2:24" ht="15.75" x14ac:dyDescent="0.25">
      <c r="C47" s="219"/>
      <c r="D47" s="203"/>
    </row>
    <row r="48" spans="2:24" ht="15.75" thickBot="1" x14ac:dyDescent="0.3">
      <c r="C48" s="216"/>
      <c r="E48" s="211"/>
      <c r="G48" s="210" t="s">
        <v>220</v>
      </c>
      <c r="H48" s="210" t="s">
        <v>219</v>
      </c>
      <c r="I48" s="210" t="s">
        <v>218</v>
      </c>
      <c r="J48" s="210" t="s">
        <v>217</v>
      </c>
      <c r="K48" s="210" t="s">
        <v>216</v>
      </c>
      <c r="L48" s="210" t="s">
        <v>215</v>
      </c>
      <c r="M48" s="210" t="s">
        <v>214</v>
      </c>
      <c r="N48" s="210" t="s">
        <v>213</v>
      </c>
      <c r="O48" s="210" t="s">
        <v>212</v>
      </c>
      <c r="P48" s="210" t="s">
        <v>211</v>
      </c>
      <c r="Q48" s="210" t="s">
        <v>210</v>
      </c>
      <c r="R48" s="210" t="s">
        <v>257</v>
      </c>
      <c r="S48" s="324" t="str">
        <f>S39</f>
        <v>N-1 (historique)</v>
      </c>
      <c r="T48" s="210" t="s">
        <v>209</v>
      </c>
      <c r="U48" s="210" t="s">
        <v>208</v>
      </c>
      <c r="V48" s="210" t="s">
        <v>207</v>
      </c>
      <c r="W48" s="210" t="s">
        <v>206</v>
      </c>
      <c r="X48" s="210" t="s">
        <v>205</v>
      </c>
    </row>
    <row r="49" spans="2:24" x14ac:dyDescent="0.25">
      <c r="B49" s="355" t="s">
        <v>204</v>
      </c>
      <c r="C49" s="217" t="s">
        <v>203</v>
      </c>
      <c r="E49" s="372" t="s">
        <v>399</v>
      </c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</row>
    <row r="50" spans="2:24" ht="3" customHeight="1" x14ac:dyDescent="0.25">
      <c r="B50" s="355"/>
      <c r="C50" s="217"/>
    </row>
    <row r="51" spans="2:24" x14ac:dyDescent="0.25">
      <c r="B51" s="355"/>
      <c r="C51" s="217" t="s">
        <v>202</v>
      </c>
      <c r="E51" s="372" t="s">
        <v>395</v>
      </c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>
        <v>1</v>
      </c>
      <c r="U51" s="207">
        <v>1</v>
      </c>
      <c r="V51" s="207">
        <v>1</v>
      </c>
      <c r="W51" s="207">
        <v>1</v>
      </c>
      <c r="X51" s="207">
        <v>1</v>
      </c>
    </row>
    <row r="52" spans="2:24" ht="3" customHeight="1" x14ac:dyDescent="0.25">
      <c r="B52" s="355"/>
      <c r="C52" s="217"/>
    </row>
    <row r="53" spans="2:24" x14ac:dyDescent="0.25">
      <c r="B53" s="355"/>
      <c r="C53" s="217" t="s">
        <v>201</v>
      </c>
      <c r="E53" s="208">
        <v>56000</v>
      </c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>
        <v>56000</v>
      </c>
      <c r="U53" s="207">
        <v>56000</v>
      </c>
      <c r="V53" s="207">
        <v>56000</v>
      </c>
      <c r="W53" s="207">
        <v>56000</v>
      </c>
      <c r="X53" s="207">
        <v>56000</v>
      </c>
    </row>
    <row r="54" spans="2:24" ht="3" customHeight="1" thickBot="1" x14ac:dyDescent="0.3">
      <c r="B54" s="355"/>
      <c r="C54" s="217"/>
    </row>
    <row r="55" spans="2:24" ht="16.5" thickBot="1" x14ac:dyDescent="0.3">
      <c r="C55" s="218" t="s">
        <v>200</v>
      </c>
      <c r="D55" s="203"/>
      <c r="E55" s="206"/>
      <c r="F55" s="205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>
        <f>+S53*S51</f>
        <v>0</v>
      </c>
      <c r="T55" s="204">
        <f>+T53*T51</f>
        <v>56000</v>
      </c>
      <c r="U55" s="204">
        <f t="shared" ref="U55:X55" si="4">+U53*U51</f>
        <v>56000</v>
      </c>
      <c r="V55" s="204">
        <f t="shared" si="4"/>
        <v>56000</v>
      </c>
      <c r="W55" s="204">
        <f t="shared" si="4"/>
        <v>56000</v>
      </c>
      <c r="X55" s="204">
        <f t="shared" si="4"/>
        <v>56000</v>
      </c>
    </row>
    <row r="56" spans="2:24" ht="15.75" x14ac:dyDescent="0.25">
      <c r="C56" s="219"/>
      <c r="D56" s="203"/>
      <c r="E56" s="202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</row>
    <row r="57" spans="2:24" ht="19.5" thickBot="1" x14ac:dyDescent="0.3">
      <c r="C57" s="353" t="s">
        <v>199</v>
      </c>
      <c r="D57" s="353"/>
      <c r="E57" s="353"/>
      <c r="F57" s="200"/>
      <c r="G57" s="199">
        <f t="shared" ref="G57:X57" si="5">+G55+G46+G37+G28+G19</f>
        <v>0</v>
      </c>
      <c r="H57" s="199">
        <f t="shared" si="5"/>
        <v>0</v>
      </c>
      <c r="I57" s="199">
        <f t="shared" si="5"/>
        <v>0</v>
      </c>
      <c r="J57" s="199">
        <f t="shared" si="5"/>
        <v>0</v>
      </c>
      <c r="K57" s="199">
        <f t="shared" si="5"/>
        <v>0</v>
      </c>
      <c r="L57" s="199">
        <f t="shared" si="5"/>
        <v>0</v>
      </c>
      <c r="M57" s="199">
        <f t="shared" si="5"/>
        <v>0</v>
      </c>
      <c r="N57" s="199">
        <f t="shared" si="5"/>
        <v>0</v>
      </c>
      <c r="O57" s="199">
        <f t="shared" si="5"/>
        <v>0</v>
      </c>
      <c r="P57" s="199">
        <f t="shared" si="5"/>
        <v>0</v>
      </c>
      <c r="Q57" s="199">
        <f t="shared" si="5"/>
        <v>0</v>
      </c>
      <c r="R57" s="199">
        <f t="shared" si="5"/>
        <v>0</v>
      </c>
      <c r="S57" s="199">
        <f t="shared" si="5"/>
        <v>0</v>
      </c>
      <c r="T57" s="199">
        <f t="shared" si="5"/>
        <v>1196000</v>
      </c>
      <c r="U57" s="199">
        <f t="shared" si="5"/>
        <v>1196000</v>
      </c>
      <c r="V57" s="199">
        <f t="shared" si="5"/>
        <v>1196000</v>
      </c>
      <c r="W57" s="199">
        <f t="shared" si="5"/>
        <v>1196000</v>
      </c>
      <c r="X57" s="199">
        <f t="shared" si="5"/>
        <v>1196000</v>
      </c>
    </row>
    <row r="58" spans="2:24" ht="19.5" thickTop="1" x14ac:dyDescent="0.25">
      <c r="C58" s="353" t="s">
        <v>198</v>
      </c>
      <c r="D58" s="353"/>
      <c r="E58" s="353"/>
      <c r="G58" s="198"/>
      <c r="H58" s="197" t="str">
        <f t="shared" ref="H58:R58" si="6">IFERROR(+(H57-G57)/G57,"-")</f>
        <v>-</v>
      </c>
      <c r="I58" s="197" t="str">
        <f t="shared" si="6"/>
        <v>-</v>
      </c>
      <c r="J58" s="197" t="str">
        <f t="shared" si="6"/>
        <v>-</v>
      </c>
      <c r="K58" s="197" t="str">
        <f t="shared" si="6"/>
        <v>-</v>
      </c>
      <c r="L58" s="197" t="str">
        <f t="shared" si="6"/>
        <v>-</v>
      </c>
      <c r="M58" s="197" t="str">
        <f t="shared" si="6"/>
        <v>-</v>
      </c>
      <c r="N58" s="197" t="str">
        <f t="shared" si="6"/>
        <v>-</v>
      </c>
      <c r="O58" s="197" t="str">
        <f t="shared" si="6"/>
        <v>-</v>
      </c>
      <c r="P58" s="197" t="str">
        <f t="shared" si="6"/>
        <v>-</v>
      </c>
      <c r="Q58" s="197" t="str">
        <f t="shared" si="6"/>
        <v>-</v>
      </c>
      <c r="R58" s="197" t="str">
        <f t="shared" si="6"/>
        <v>-</v>
      </c>
      <c r="S58" s="197"/>
      <c r="T58" s="197" t="str">
        <f>IFERROR(+(T57-S57)/S57,"-")</f>
        <v>-</v>
      </c>
      <c r="U58" s="197">
        <f>IFERROR(+(U57-T57)/T57,"-")</f>
        <v>0</v>
      </c>
      <c r="V58" s="197">
        <f>IFERROR(+(V57-U57)/U57,"-")</f>
        <v>0</v>
      </c>
      <c r="W58" s="197">
        <f>IFERROR(+(W57-V57)/V57,"-")</f>
        <v>0</v>
      </c>
      <c r="X58" s="197">
        <f>IFERROR(+(X57-W57)/W57,"-")</f>
        <v>0</v>
      </c>
    </row>
    <row r="59" spans="2:24" x14ac:dyDescent="0.25">
      <c r="H59" s="153" t="s">
        <v>168</v>
      </c>
    </row>
  </sheetData>
  <mergeCells count="8">
    <mergeCell ref="C57:E57"/>
    <mergeCell ref="C58:E58"/>
    <mergeCell ref="B7:X9"/>
    <mergeCell ref="B13:B18"/>
    <mergeCell ref="B22:B27"/>
    <mergeCell ref="B31:B36"/>
    <mergeCell ref="B40:B45"/>
    <mergeCell ref="B49:B54"/>
  </mergeCells>
  <pageMargins left="0.7" right="0.7" top="0.75" bottom="0.75" header="0.3" footer="0.3"/>
  <pageSetup paperSize="9" scale="3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3:W35"/>
  <sheetViews>
    <sheetView showGridLines="0" topLeftCell="A5" zoomScale="110" zoomScaleNormal="100" zoomScaleSheetLayoutView="90" workbookViewId="0">
      <selection activeCell="C11" sqref="C11"/>
    </sheetView>
  </sheetViews>
  <sheetFormatPr defaultColWidth="10.90625" defaultRowHeight="15" x14ac:dyDescent="0.25"/>
  <cols>
    <col min="1" max="1" width="10.90625" style="153"/>
    <col min="2" max="2" width="16.453125" style="153" customWidth="1"/>
    <col min="3" max="10" width="8.6328125" style="153" customWidth="1"/>
    <col min="11" max="11" width="17.81640625" style="153" customWidth="1"/>
    <col min="12" max="12" width="8.6328125" style="153" customWidth="1"/>
    <col min="13" max="13" width="5.6328125" style="153" customWidth="1"/>
    <col min="14" max="22" width="8.6328125" style="153" customWidth="1"/>
    <col min="23" max="16384" width="10.90625" style="153"/>
  </cols>
  <sheetData>
    <row r="3" spans="1:23" x14ac:dyDescent="0.25">
      <c r="S3" s="305"/>
      <c r="T3" s="305"/>
      <c r="U3" s="305"/>
      <c r="V3" s="305"/>
      <c r="W3" s="305"/>
    </row>
    <row r="4" spans="1:23" ht="31.5" customHeight="1" x14ac:dyDescent="0.25">
      <c r="L4" s="356" t="s">
        <v>340</v>
      </c>
      <c r="M4" s="356"/>
      <c r="N4" s="356"/>
      <c r="O4" s="356"/>
      <c r="P4" s="356"/>
      <c r="Q4" s="356"/>
      <c r="R4" s="301"/>
      <c r="S4" s="305"/>
      <c r="T4" s="307"/>
      <c r="U4" s="307"/>
      <c r="V4" s="307"/>
      <c r="W4" s="307"/>
    </row>
    <row r="5" spans="1:23" ht="19.5" customHeight="1" x14ac:dyDescent="0.4">
      <c r="C5" s="344" t="s">
        <v>349</v>
      </c>
      <c r="D5" s="345"/>
      <c r="E5" s="345"/>
      <c r="F5" s="345"/>
      <c r="G5" s="345"/>
      <c r="H5" s="345"/>
      <c r="I5" s="345"/>
      <c r="J5" s="345"/>
      <c r="S5" s="341"/>
      <c r="T5" s="306"/>
      <c r="U5" s="306"/>
      <c r="V5" s="306"/>
      <c r="W5" s="306"/>
    </row>
    <row r="6" spans="1:23" ht="32.25" x14ac:dyDescent="0.4">
      <c r="C6" s="339" t="s">
        <v>340</v>
      </c>
      <c r="D6" s="339" t="s">
        <v>340</v>
      </c>
      <c r="E6" s="340" t="s">
        <v>342</v>
      </c>
      <c r="F6" s="340" t="s">
        <v>342</v>
      </c>
      <c r="G6" s="339" t="s">
        <v>340</v>
      </c>
      <c r="H6" s="340" t="s">
        <v>342</v>
      </c>
      <c r="I6" s="340" t="s">
        <v>342</v>
      </c>
      <c r="J6" s="340" t="s">
        <v>342</v>
      </c>
      <c r="K6" s="340" t="s">
        <v>342</v>
      </c>
      <c r="L6" s="357" t="s">
        <v>193</v>
      </c>
      <c r="M6" s="357"/>
      <c r="N6" s="357"/>
      <c r="O6" s="357"/>
      <c r="P6" s="357"/>
      <c r="Q6" s="357"/>
      <c r="R6" s="357" t="s">
        <v>343</v>
      </c>
      <c r="S6" s="357"/>
      <c r="T6" s="357"/>
      <c r="U6" s="357"/>
      <c r="V6" s="357"/>
      <c r="W6" s="357"/>
    </row>
    <row r="7" spans="1:23" ht="30" customHeight="1" thickBot="1" x14ac:dyDescent="0.3">
      <c r="A7" s="154"/>
      <c r="B7" s="196"/>
      <c r="C7" s="300" t="s">
        <v>345</v>
      </c>
      <c r="D7" s="300" t="s">
        <v>346</v>
      </c>
      <c r="E7" s="300" t="s">
        <v>197</v>
      </c>
      <c r="F7" s="300" t="s">
        <v>197</v>
      </c>
      <c r="G7" s="300" t="s">
        <v>341</v>
      </c>
      <c r="H7" s="300" t="s">
        <v>196</v>
      </c>
      <c r="I7" s="300" t="s">
        <v>267</v>
      </c>
      <c r="J7" s="300" t="s">
        <v>347</v>
      </c>
      <c r="K7" s="346" t="s">
        <v>348</v>
      </c>
      <c r="L7" s="324" t="s">
        <v>338</v>
      </c>
      <c r="M7" s="210" t="s">
        <v>209</v>
      </c>
      <c r="N7" s="210" t="s">
        <v>208</v>
      </c>
      <c r="O7" s="210" t="s">
        <v>207</v>
      </c>
      <c r="P7" s="210" t="s">
        <v>206</v>
      </c>
      <c r="Q7" s="210" t="s">
        <v>205</v>
      </c>
      <c r="R7" s="324" t="s">
        <v>338</v>
      </c>
      <c r="S7" s="210" t="s">
        <v>209</v>
      </c>
      <c r="T7" s="210" t="s">
        <v>208</v>
      </c>
      <c r="U7" s="210" t="s">
        <v>207</v>
      </c>
      <c r="V7" s="210" t="s">
        <v>206</v>
      </c>
      <c r="W7" s="210" t="s">
        <v>205</v>
      </c>
    </row>
    <row r="8" spans="1:23" x14ac:dyDescent="0.25">
      <c r="A8" s="194" t="s">
        <v>190</v>
      </c>
      <c r="B8" s="350" t="s">
        <v>368</v>
      </c>
      <c r="C8" s="274">
        <v>80000</v>
      </c>
      <c r="D8" s="308">
        <v>10000</v>
      </c>
      <c r="E8" s="191">
        <f t="shared" ref="E8:E17" si="0">+(C8+D8)*9%</f>
        <v>8100</v>
      </c>
      <c r="F8" s="191">
        <f>+(C8+D8)*26%</f>
        <v>23400</v>
      </c>
      <c r="G8" s="308">
        <v>10000</v>
      </c>
      <c r="H8" s="191">
        <f t="shared" ref="H8:H17" si="1">+C8+D8+G8-E8</f>
        <v>91900</v>
      </c>
      <c r="I8" s="191">
        <f>IFERROR(C8*IF(C8&lt;30000,0,IF(C8&lt;35000,((C8-20000)*0.23-IF((C8-20000)*9.2%&lt;1000,1000,IF((C8-20000)*9.2%&gt;1500,1500,(C8-20000)*9.2%)))*(137/51)-(27925/8),IF(C8&lt;40000,(C8-20000)*0.23-IF((C8-20000)*9.2%&lt;1000,1000,IF((C8-20000)*9.2%&gt;1500,1500,(C8-20000)*9.2%)),IF(C8&lt;80000,(C8-40000)*0.27+3100,IF(C8&lt;160000,(C8-80000)*0.3+13900,IF(C8&lt;320000,(C8-160000)*0.33+37900,(C8-320000)*0.35+90700))))))/C8,0)</f>
        <v>13900</v>
      </c>
      <c r="J8" s="191">
        <f>+(C8+D8+G8)-(E8+I8)</f>
        <v>78000</v>
      </c>
      <c r="K8" s="191">
        <f>(C8+D8+G8+F8)*12</f>
        <v>1480800</v>
      </c>
      <c r="L8" s="325">
        <v>0</v>
      </c>
      <c r="M8" s="299">
        <v>1</v>
      </c>
      <c r="N8" s="299">
        <v>4</v>
      </c>
      <c r="O8" s="299">
        <v>4</v>
      </c>
      <c r="P8" s="299">
        <v>6</v>
      </c>
      <c r="Q8" s="299">
        <v>0</v>
      </c>
      <c r="R8" s="334">
        <f>IFERROR(L8*$K8,0)</f>
        <v>0</v>
      </c>
      <c r="S8" s="309">
        <f>IFERROR(M8*$K8,0)</f>
        <v>1480800</v>
      </c>
      <c r="T8" s="309">
        <f t="shared" ref="T8:W17" si="2">IFERROR(N8*$K8,0)</f>
        <v>5923200</v>
      </c>
      <c r="U8" s="309">
        <f t="shared" si="2"/>
        <v>5923200</v>
      </c>
      <c r="V8" s="309">
        <f>IFERROR(P8*$K8,0)</f>
        <v>8884800</v>
      </c>
      <c r="W8" s="309">
        <f>IFERROR(Q8*$K8,0)</f>
        <v>0</v>
      </c>
    </row>
    <row r="9" spans="1:23" x14ac:dyDescent="0.25">
      <c r="A9" s="194" t="s">
        <v>189</v>
      </c>
      <c r="B9" s="373" t="s">
        <v>400</v>
      </c>
      <c r="C9" s="274">
        <v>70000</v>
      </c>
      <c r="D9" s="308"/>
      <c r="E9" s="191">
        <f t="shared" si="0"/>
        <v>6300</v>
      </c>
      <c r="F9" s="191">
        <f t="shared" ref="F9:F17" si="3">+(C9+D9)*26%</f>
        <v>18200</v>
      </c>
      <c r="G9" s="308"/>
      <c r="H9" s="191">
        <f t="shared" si="1"/>
        <v>63700</v>
      </c>
      <c r="I9" s="191">
        <f t="shared" ref="I9:I10" si="4">IFERROR(C9*IF(C9&lt;30000,0,IF(C9&lt;35000,((C9-20000)*0.23-IF((C9-20000)*9.2%&lt;1000,1000,IF((C9-20000)*9.2%&gt;1500,1500,(C9-20000)*9.2%)))*(137/51)-(27925/8),IF(C9&lt;40000,(C9-20000)*0.23-IF((C9-20000)*9.2%&lt;1000,1000,IF((C9-20000)*9.2%&gt;1500,1500,(C9-20000)*9.2%)),IF(C9&lt;80000,(C9-40000)*0.27+3100,IF(C9&lt;160000,(C9-80000)*0.3+13900,IF(C9&lt;320000,(C9-160000)*0.33+37900,(C9-320000)*0.35+90700))))))/C9,0)</f>
        <v>11200</v>
      </c>
      <c r="J9" s="191">
        <f t="shared" ref="J9:J17" si="5">+(C9+D9+G9)-(E9+I9)</f>
        <v>52500</v>
      </c>
      <c r="K9" s="191">
        <f t="shared" ref="K9:K34" si="6">(C9+D9+G9+F9)*12</f>
        <v>1058400</v>
      </c>
      <c r="L9" s="325">
        <v>0</v>
      </c>
      <c r="M9" s="299">
        <v>0</v>
      </c>
      <c r="N9" s="299">
        <v>0</v>
      </c>
      <c r="O9" s="299">
        <v>0</v>
      </c>
      <c r="P9" s="299">
        <v>0</v>
      </c>
      <c r="Q9" s="299">
        <v>0</v>
      </c>
      <c r="R9" s="334">
        <f t="shared" ref="R9:S17" si="7">IFERROR(L9*$K9,0)</f>
        <v>0</v>
      </c>
      <c r="S9" s="309">
        <f t="shared" si="7"/>
        <v>0</v>
      </c>
      <c r="T9" s="309">
        <f t="shared" si="2"/>
        <v>0</v>
      </c>
      <c r="U9" s="309">
        <f t="shared" si="2"/>
        <v>0</v>
      </c>
      <c r="V9" s="309">
        <f t="shared" si="2"/>
        <v>0</v>
      </c>
      <c r="W9" s="309">
        <f t="shared" si="2"/>
        <v>0</v>
      </c>
    </row>
    <row r="10" spans="1:23" x14ac:dyDescent="0.25">
      <c r="A10" s="194" t="s">
        <v>188</v>
      </c>
      <c r="B10" s="373" t="s">
        <v>400</v>
      </c>
      <c r="C10" s="274">
        <v>70000</v>
      </c>
      <c r="D10" s="308"/>
      <c r="E10" s="191">
        <f t="shared" si="0"/>
        <v>6300</v>
      </c>
      <c r="F10" s="191">
        <f t="shared" si="3"/>
        <v>18200</v>
      </c>
      <c r="G10" s="308"/>
      <c r="H10" s="191">
        <f t="shared" si="1"/>
        <v>63700</v>
      </c>
      <c r="I10" s="191">
        <f t="shared" si="4"/>
        <v>11200</v>
      </c>
      <c r="J10" s="191">
        <f t="shared" si="5"/>
        <v>52500</v>
      </c>
      <c r="K10" s="191">
        <f t="shared" si="6"/>
        <v>1058400</v>
      </c>
      <c r="L10" s="325">
        <v>0</v>
      </c>
      <c r="M10" s="299">
        <v>0</v>
      </c>
      <c r="N10" s="299">
        <v>0</v>
      </c>
      <c r="O10" s="299">
        <v>0</v>
      </c>
      <c r="P10" s="299">
        <v>0</v>
      </c>
      <c r="Q10" s="299">
        <v>0</v>
      </c>
      <c r="R10" s="334">
        <f t="shared" si="7"/>
        <v>0</v>
      </c>
      <c r="S10" s="309">
        <f t="shared" si="7"/>
        <v>0</v>
      </c>
      <c r="T10" s="309">
        <f t="shared" si="2"/>
        <v>0</v>
      </c>
      <c r="U10" s="309">
        <f t="shared" si="2"/>
        <v>0</v>
      </c>
      <c r="V10" s="309">
        <f t="shared" si="2"/>
        <v>0</v>
      </c>
      <c r="W10" s="309">
        <f t="shared" si="2"/>
        <v>0</v>
      </c>
    </row>
    <row r="11" spans="1:23" x14ac:dyDescent="0.25">
      <c r="A11" s="194" t="s">
        <v>187</v>
      </c>
      <c r="B11" s="298"/>
      <c r="C11" s="274">
        <v>0</v>
      </c>
      <c r="D11" s="308"/>
      <c r="E11" s="191">
        <f t="shared" si="0"/>
        <v>0</v>
      </c>
      <c r="F11" s="191">
        <f t="shared" si="3"/>
        <v>0</v>
      </c>
      <c r="G11" s="308"/>
      <c r="H11" s="191">
        <f t="shared" si="1"/>
        <v>0</v>
      </c>
      <c r="I11" s="191">
        <f>IFERROR(C11*IF(C11&lt;30000,0,IF(C11&lt;35000,((C11-20000)*0.23-IF((C11-20000)*9.2%&lt;1000,1000,IF((C11-20000)*9.2%&gt;1500,1500,(C11-20000)*9.2%)))*(137/51)-(27925/8),IF(C11&lt;40000,(C11-20000)*0.23-IF((C11-20000)*9.2%&lt;1000,1000,IF((C11-20000)*9.2%&gt;1500,1500,(C11-20000)*9.2%)),IF(C11&lt;80000,(C11-40000)*0.27+3100,IF(C11&lt;160000,(C11-80000)*0.3+13900,IF(C11&lt;320000,(C11-160000)*0.33+37900,(C11-320000)*0.35+90700))))))/C11,0)</f>
        <v>0</v>
      </c>
      <c r="J11" s="191">
        <f t="shared" si="5"/>
        <v>0</v>
      </c>
      <c r="K11" s="191">
        <f t="shared" si="6"/>
        <v>0</v>
      </c>
      <c r="L11" s="325">
        <v>0</v>
      </c>
      <c r="M11" s="299">
        <v>0</v>
      </c>
      <c r="N11" s="299">
        <v>0</v>
      </c>
      <c r="O11" s="299">
        <v>0</v>
      </c>
      <c r="P11" s="299">
        <v>0</v>
      </c>
      <c r="Q11" s="299">
        <v>0</v>
      </c>
      <c r="R11" s="334">
        <f t="shared" si="7"/>
        <v>0</v>
      </c>
      <c r="S11" s="309">
        <f t="shared" si="7"/>
        <v>0</v>
      </c>
      <c r="T11" s="309">
        <f t="shared" si="2"/>
        <v>0</v>
      </c>
      <c r="U11" s="309">
        <f t="shared" si="2"/>
        <v>0</v>
      </c>
      <c r="V11" s="309">
        <f t="shared" si="2"/>
        <v>0</v>
      </c>
      <c r="W11" s="309">
        <f t="shared" si="2"/>
        <v>0</v>
      </c>
    </row>
    <row r="12" spans="1:23" x14ac:dyDescent="0.25">
      <c r="A12" s="194" t="s">
        <v>186</v>
      </c>
      <c r="B12" s="298"/>
      <c r="C12" s="274">
        <v>0</v>
      </c>
      <c r="D12" s="308"/>
      <c r="E12" s="191">
        <f t="shared" si="0"/>
        <v>0</v>
      </c>
      <c r="F12" s="191">
        <f t="shared" si="3"/>
        <v>0</v>
      </c>
      <c r="G12" s="308"/>
      <c r="H12" s="191">
        <f t="shared" si="1"/>
        <v>0</v>
      </c>
      <c r="I12" s="191">
        <f t="shared" ref="I12:I17" si="8">IFERROR(C12*IF(C12&lt;30000,0,IF(C12&lt;35000,((C12-20000)*0.23-IF((C12-20000)*9.2%&lt;1000,1000,IF((C12-20000)*9.2%&gt;1500,1500,(C12-20000)*9.2%)))*(137/51)-(27925/8),IF(C12&lt;40000,(C12-20000)*0.23-IF((C12-20000)*9.2%&lt;1000,1000,IF((C12-20000)*9.2%&gt;1500,1500,(C12-20000)*9.2%)),IF(C12&lt;80000,(C12-40000)*0.27+3100,IF(C12&lt;160000,(C12-80000)*0.3+13900,IF(C12&lt;320000,(C12-160000)*0.33+37900,(C12-320000)*0.35+90700))))))/C12,0)</f>
        <v>0</v>
      </c>
      <c r="J12" s="191">
        <f t="shared" si="5"/>
        <v>0</v>
      </c>
      <c r="K12" s="191">
        <f t="shared" si="6"/>
        <v>0</v>
      </c>
      <c r="L12" s="325">
        <v>0</v>
      </c>
      <c r="M12" s="299">
        <v>0</v>
      </c>
      <c r="N12" s="299">
        <v>0</v>
      </c>
      <c r="O12" s="299">
        <v>0</v>
      </c>
      <c r="P12" s="299">
        <v>0</v>
      </c>
      <c r="Q12" s="299">
        <v>0</v>
      </c>
      <c r="R12" s="334">
        <f t="shared" si="7"/>
        <v>0</v>
      </c>
      <c r="S12" s="309">
        <f t="shared" si="7"/>
        <v>0</v>
      </c>
      <c r="T12" s="309">
        <f t="shared" si="2"/>
        <v>0</v>
      </c>
      <c r="U12" s="309">
        <f t="shared" si="2"/>
        <v>0</v>
      </c>
      <c r="V12" s="309">
        <f t="shared" si="2"/>
        <v>0</v>
      </c>
      <c r="W12" s="309">
        <f t="shared" si="2"/>
        <v>0</v>
      </c>
    </row>
    <row r="13" spans="1:23" x14ac:dyDescent="0.25">
      <c r="A13" s="194" t="s">
        <v>185</v>
      </c>
      <c r="B13" s="298"/>
      <c r="C13" s="274">
        <v>0</v>
      </c>
      <c r="D13" s="308"/>
      <c r="E13" s="191">
        <f t="shared" si="0"/>
        <v>0</v>
      </c>
      <c r="F13" s="191">
        <f t="shared" si="3"/>
        <v>0</v>
      </c>
      <c r="G13" s="308"/>
      <c r="H13" s="191">
        <f t="shared" si="1"/>
        <v>0</v>
      </c>
      <c r="I13" s="191">
        <f t="shared" si="8"/>
        <v>0</v>
      </c>
      <c r="J13" s="191">
        <f t="shared" si="5"/>
        <v>0</v>
      </c>
      <c r="K13" s="191">
        <f t="shared" si="6"/>
        <v>0</v>
      </c>
      <c r="L13" s="325">
        <v>0</v>
      </c>
      <c r="M13" s="299">
        <v>0</v>
      </c>
      <c r="N13" s="299">
        <v>0</v>
      </c>
      <c r="O13" s="299">
        <v>0</v>
      </c>
      <c r="P13" s="299">
        <v>0</v>
      </c>
      <c r="Q13" s="299">
        <v>0</v>
      </c>
      <c r="R13" s="334">
        <f t="shared" si="7"/>
        <v>0</v>
      </c>
      <c r="S13" s="309">
        <f t="shared" si="7"/>
        <v>0</v>
      </c>
      <c r="T13" s="309">
        <f t="shared" si="2"/>
        <v>0</v>
      </c>
      <c r="U13" s="309">
        <f t="shared" si="2"/>
        <v>0</v>
      </c>
      <c r="V13" s="309">
        <f t="shared" si="2"/>
        <v>0</v>
      </c>
      <c r="W13" s="309">
        <f t="shared" si="2"/>
        <v>0</v>
      </c>
    </row>
    <row r="14" spans="1:23" x14ac:dyDescent="0.25">
      <c r="A14" s="194" t="s">
        <v>184</v>
      </c>
      <c r="B14" s="298"/>
      <c r="C14" s="274">
        <v>0</v>
      </c>
      <c r="D14" s="308"/>
      <c r="E14" s="191">
        <f t="shared" si="0"/>
        <v>0</v>
      </c>
      <c r="F14" s="191">
        <f t="shared" si="3"/>
        <v>0</v>
      </c>
      <c r="G14" s="308"/>
      <c r="H14" s="191">
        <f t="shared" si="1"/>
        <v>0</v>
      </c>
      <c r="I14" s="191">
        <f t="shared" si="8"/>
        <v>0</v>
      </c>
      <c r="J14" s="191">
        <f t="shared" si="5"/>
        <v>0</v>
      </c>
      <c r="K14" s="191">
        <f t="shared" si="6"/>
        <v>0</v>
      </c>
      <c r="L14" s="325">
        <v>0</v>
      </c>
      <c r="M14" s="299">
        <v>0</v>
      </c>
      <c r="N14" s="299">
        <v>0</v>
      </c>
      <c r="O14" s="299">
        <v>0</v>
      </c>
      <c r="P14" s="299">
        <v>0</v>
      </c>
      <c r="Q14" s="299">
        <v>0</v>
      </c>
      <c r="R14" s="334">
        <f t="shared" si="7"/>
        <v>0</v>
      </c>
      <c r="S14" s="309">
        <f t="shared" si="7"/>
        <v>0</v>
      </c>
      <c r="T14" s="309">
        <f t="shared" si="2"/>
        <v>0</v>
      </c>
      <c r="U14" s="309">
        <f>IFERROR(O14*$K14,0)</f>
        <v>0</v>
      </c>
      <c r="V14" s="309">
        <f t="shared" si="2"/>
        <v>0</v>
      </c>
      <c r="W14" s="309">
        <f t="shared" si="2"/>
        <v>0</v>
      </c>
    </row>
    <row r="15" spans="1:23" x14ac:dyDescent="0.25">
      <c r="A15" s="194" t="s">
        <v>182</v>
      </c>
      <c r="B15" s="298"/>
      <c r="C15" s="274">
        <v>0</v>
      </c>
      <c r="D15" s="308"/>
      <c r="E15" s="191">
        <f t="shared" si="0"/>
        <v>0</v>
      </c>
      <c r="F15" s="191">
        <f t="shared" si="3"/>
        <v>0</v>
      </c>
      <c r="G15" s="308"/>
      <c r="H15" s="191">
        <f t="shared" si="1"/>
        <v>0</v>
      </c>
      <c r="I15" s="191">
        <f t="shared" si="8"/>
        <v>0</v>
      </c>
      <c r="J15" s="191">
        <f t="shared" si="5"/>
        <v>0</v>
      </c>
      <c r="K15" s="191">
        <f t="shared" si="6"/>
        <v>0</v>
      </c>
      <c r="L15" s="325">
        <v>0</v>
      </c>
      <c r="M15" s="299">
        <v>0</v>
      </c>
      <c r="N15" s="299">
        <v>0</v>
      </c>
      <c r="O15" s="299">
        <v>0</v>
      </c>
      <c r="P15" s="299">
        <v>0</v>
      </c>
      <c r="Q15" s="299">
        <v>0</v>
      </c>
      <c r="R15" s="334">
        <f t="shared" si="7"/>
        <v>0</v>
      </c>
      <c r="S15" s="309">
        <f t="shared" si="7"/>
        <v>0</v>
      </c>
      <c r="T15" s="309">
        <f t="shared" si="2"/>
        <v>0</v>
      </c>
      <c r="U15" s="309">
        <f t="shared" si="2"/>
        <v>0</v>
      </c>
      <c r="V15" s="309">
        <f t="shared" si="2"/>
        <v>0</v>
      </c>
      <c r="W15" s="309">
        <f t="shared" si="2"/>
        <v>0</v>
      </c>
    </row>
    <row r="16" spans="1:23" x14ac:dyDescent="0.25">
      <c r="A16" s="194" t="s">
        <v>181</v>
      </c>
      <c r="B16" s="298"/>
      <c r="C16" s="274">
        <v>0</v>
      </c>
      <c r="D16" s="308"/>
      <c r="E16" s="191">
        <f t="shared" si="0"/>
        <v>0</v>
      </c>
      <c r="F16" s="191">
        <f t="shared" si="3"/>
        <v>0</v>
      </c>
      <c r="G16" s="308"/>
      <c r="H16" s="191">
        <f t="shared" si="1"/>
        <v>0</v>
      </c>
      <c r="I16" s="191">
        <f t="shared" si="8"/>
        <v>0</v>
      </c>
      <c r="J16" s="191">
        <f t="shared" si="5"/>
        <v>0</v>
      </c>
      <c r="K16" s="191">
        <f t="shared" si="6"/>
        <v>0</v>
      </c>
      <c r="L16" s="325">
        <v>0</v>
      </c>
      <c r="M16" s="299">
        <v>0</v>
      </c>
      <c r="N16" s="299">
        <v>0</v>
      </c>
      <c r="O16" s="299">
        <v>0</v>
      </c>
      <c r="P16" s="299">
        <v>0</v>
      </c>
      <c r="Q16" s="299">
        <v>0</v>
      </c>
      <c r="R16" s="334">
        <f t="shared" si="7"/>
        <v>0</v>
      </c>
      <c r="S16" s="309">
        <f t="shared" si="7"/>
        <v>0</v>
      </c>
      <c r="T16" s="309">
        <f t="shared" si="2"/>
        <v>0</v>
      </c>
      <c r="U16" s="309">
        <f t="shared" si="2"/>
        <v>0</v>
      </c>
      <c r="V16" s="309">
        <f t="shared" si="2"/>
        <v>0</v>
      </c>
      <c r="W16" s="309">
        <f t="shared" si="2"/>
        <v>0</v>
      </c>
    </row>
    <row r="17" spans="1:23" x14ac:dyDescent="0.25">
      <c r="A17" s="194" t="s">
        <v>180</v>
      </c>
      <c r="B17" s="298"/>
      <c r="C17" s="274">
        <v>0</v>
      </c>
      <c r="D17" s="308"/>
      <c r="E17" s="191">
        <f t="shared" si="0"/>
        <v>0</v>
      </c>
      <c r="F17" s="191">
        <f t="shared" si="3"/>
        <v>0</v>
      </c>
      <c r="G17" s="308"/>
      <c r="H17" s="191">
        <f t="shared" si="1"/>
        <v>0</v>
      </c>
      <c r="I17" s="191">
        <f t="shared" si="8"/>
        <v>0</v>
      </c>
      <c r="J17" s="191">
        <f t="shared" si="5"/>
        <v>0</v>
      </c>
      <c r="K17" s="191">
        <f t="shared" si="6"/>
        <v>0</v>
      </c>
      <c r="L17" s="325">
        <v>0</v>
      </c>
      <c r="M17" s="299">
        <v>0</v>
      </c>
      <c r="N17" s="299">
        <v>0</v>
      </c>
      <c r="O17" s="299">
        <v>0</v>
      </c>
      <c r="P17" s="299">
        <v>0</v>
      </c>
      <c r="Q17" s="299">
        <v>0</v>
      </c>
      <c r="R17" s="334">
        <f t="shared" si="7"/>
        <v>0</v>
      </c>
      <c r="S17" s="309">
        <f t="shared" si="7"/>
        <v>0</v>
      </c>
      <c r="T17" s="309">
        <f t="shared" si="2"/>
        <v>0</v>
      </c>
      <c r="U17" s="309">
        <f t="shared" si="2"/>
        <v>0</v>
      </c>
      <c r="V17" s="309">
        <f t="shared" si="2"/>
        <v>0</v>
      </c>
      <c r="W17" s="309">
        <f t="shared" si="2"/>
        <v>0</v>
      </c>
    </row>
    <row r="18" spans="1:23" x14ac:dyDescent="0.25">
      <c r="A18" s="194" t="s">
        <v>350</v>
      </c>
      <c r="B18" s="298"/>
      <c r="C18" s="274">
        <v>0</v>
      </c>
      <c r="D18" s="308"/>
      <c r="E18" s="191">
        <f t="shared" ref="E18:E26" si="9">+(C18+D18)*9%</f>
        <v>0</v>
      </c>
      <c r="F18" s="191">
        <f t="shared" ref="F18:F26" si="10">+(C18+D18)*26%</f>
        <v>0</v>
      </c>
      <c r="G18" s="308"/>
      <c r="H18" s="191">
        <f t="shared" ref="H18:H26" si="11">+C18+D18+G18-E18</f>
        <v>0</v>
      </c>
      <c r="I18" s="191">
        <f t="shared" ref="I18:I26" si="12">IFERROR(C18*IF(C18&lt;30000,0,IF(C18&lt;35000,((C18-20000)*0.23-IF((C18-20000)*9.2%&lt;1000,1000,IF((C18-20000)*9.2%&gt;1500,1500,(C18-20000)*9.2%)))*(137/51)-(27925/8),IF(C18&lt;40000,(C18-20000)*0.23-IF((C18-20000)*9.2%&lt;1000,1000,IF((C18-20000)*9.2%&gt;1500,1500,(C18-20000)*9.2%)),IF(C18&lt;80000,(C18-40000)*0.27+3100,IF(C18&lt;160000,(C18-80000)*0.3+13900,IF(C18&lt;320000,(C18-160000)*0.33+37900,(C18-320000)*0.35+90700))))))/C18,0)</f>
        <v>0</v>
      </c>
      <c r="J18" s="191">
        <f t="shared" ref="J18:J26" si="13">+(C18+D18+G18)-(E18+I18)</f>
        <v>0</v>
      </c>
      <c r="K18" s="191">
        <f t="shared" si="6"/>
        <v>0</v>
      </c>
      <c r="L18" s="325">
        <v>0</v>
      </c>
      <c r="M18" s="299">
        <v>0</v>
      </c>
      <c r="N18" s="299">
        <v>0</v>
      </c>
      <c r="O18" s="299">
        <v>0</v>
      </c>
      <c r="P18" s="299">
        <v>0</v>
      </c>
      <c r="Q18" s="299">
        <v>0</v>
      </c>
      <c r="R18" s="334">
        <f t="shared" ref="R18:R26" si="14">IFERROR(L18*$K18,0)</f>
        <v>0</v>
      </c>
      <c r="S18" s="309">
        <f t="shared" ref="S18:S26" si="15">IFERROR(M18*$K18,0)</f>
        <v>0</v>
      </c>
      <c r="T18" s="309">
        <f t="shared" ref="T18:T26" si="16">IFERROR(N18*$K18,0)</f>
        <v>0</v>
      </c>
      <c r="U18" s="309">
        <f t="shared" ref="U18:U26" si="17">IFERROR(O18*$K18,0)</f>
        <v>0</v>
      </c>
      <c r="V18" s="309">
        <f t="shared" ref="V18:V26" si="18">IFERROR(P18*$K18,0)</f>
        <v>0</v>
      </c>
      <c r="W18" s="309">
        <f t="shared" ref="W18:W26" si="19">IFERROR(Q18*$K18,0)</f>
        <v>0</v>
      </c>
    </row>
    <row r="19" spans="1:23" x14ac:dyDescent="0.25">
      <c r="A19" s="194" t="s">
        <v>351</v>
      </c>
      <c r="B19" s="298"/>
      <c r="C19" s="274">
        <v>0</v>
      </c>
      <c r="D19" s="308"/>
      <c r="E19" s="191">
        <f t="shared" si="9"/>
        <v>0</v>
      </c>
      <c r="F19" s="191">
        <f t="shared" si="10"/>
        <v>0</v>
      </c>
      <c r="G19" s="308"/>
      <c r="H19" s="191">
        <f t="shared" si="11"/>
        <v>0</v>
      </c>
      <c r="I19" s="191">
        <f t="shared" si="12"/>
        <v>0</v>
      </c>
      <c r="J19" s="191">
        <f t="shared" si="13"/>
        <v>0</v>
      </c>
      <c r="K19" s="191">
        <f t="shared" si="6"/>
        <v>0</v>
      </c>
      <c r="L19" s="325">
        <v>0</v>
      </c>
      <c r="M19" s="299">
        <v>0</v>
      </c>
      <c r="N19" s="299">
        <v>0</v>
      </c>
      <c r="O19" s="299">
        <v>0</v>
      </c>
      <c r="P19" s="299">
        <v>0</v>
      </c>
      <c r="Q19" s="299">
        <v>0</v>
      </c>
      <c r="R19" s="334">
        <f t="shared" si="14"/>
        <v>0</v>
      </c>
      <c r="S19" s="309">
        <f t="shared" si="15"/>
        <v>0</v>
      </c>
      <c r="T19" s="309">
        <f t="shared" si="16"/>
        <v>0</v>
      </c>
      <c r="U19" s="309">
        <f t="shared" si="17"/>
        <v>0</v>
      </c>
      <c r="V19" s="309">
        <f t="shared" si="18"/>
        <v>0</v>
      </c>
      <c r="W19" s="309">
        <f t="shared" si="19"/>
        <v>0</v>
      </c>
    </row>
    <row r="20" spans="1:23" x14ac:dyDescent="0.25">
      <c r="A20" s="194" t="s">
        <v>352</v>
      </c>
      <c r="B20" s="298"/>
      <c r="C20" s="274">
        <v>0</v>
      </c>
      <c r="D20" s="308"/>
      <c r="E20" s="191">
        <f t="shared" si="9"/>
        <v>0</v>
      </c>
      <c r="F20" s="191">
        <f t="shared" si="10"/>
        <v>0</v>
      </c>
      <c r="G20" s="308"/>
      <c r="H20" s="191">
        <f t="shared" si="11"/>
        <v>0</v>
      </c>
      <c r="I20" s="191">
        <f t="shared" si="12"/>
        <v>0</v>
      </c>
      <c r="J20" s="191">
        <f t="shared" si="13"/>
        <v>0</v>
      </c>
      <c r="K20" s="191">
        <f t="shared" si="6"/>
        <v>0</v>
      </c>
      <c r="L20" s="325">
        <v>0</v>
      </c>
      <c r="M20" s="299">
        <v>0</v>
      </c>
      <c r="N20" s="299">
        <v>0</v>
      </c>
      <c r="O20" s="299">
        <v>0</v>
      </c>
      <c r="P20" s="299">
        <v>0</v>
      </c>
      <c r="Q20" s="299">
        <v>0</v>
      </c>
      <c r="R20" s="334">
        <f t="shared" si="14"/>
        <v>0</v>
      </c>
      <c r="S20" s="309">
        <f t="shared" si="15"/>
        <v>0</v>
      </c>
      <c r="T20" s="309">
        <f t="shared" si="16"/>
        <v>0</v>
      </c>
      <c r="U20" s="309">
        <f t="shared" si="17"/>
        <v>0</v>
      </c>
      <c r="V20" s="309">
        <f t="shared" si="18"/>
        <v>0</v>
      </c>
      <c r="W20" s="309">
        <f t="shared" si="19"/>
        <v>0</v>
      </c>
    </row>
    <row r="21" spans="1:23" x14ac:dyDescent="0.25">
      <c r="A21" s="194" t="s">
        <v>353</v>
      </c>
      <c r="B21" s="298"/>
      <c r="C21" s="274">
        <v>0</v>
      </c>
      <c r="D21" s="308"/>
      <c r="E21" s="191">
        <f t="shared" si="9"/>
        <v>0</v>
      </c>
      <c r="F21" s="191">
        <f t="shared" si="10"/>
        <v>0</v>
      </c>
      <c r="G21" s="308"/>
      <c r="H21" s="191">
        <f t="shared" si="11"/>
        <v>0</v>
      </c>
      <c r="I21" s="191">
        <f t="shared" si="12"/>
        <v>0</v>
      </c>
      <c r="J21" s="191">
        <f t="shared" si="13"/>
        <v>0</v>
      </c>
      <c r="K21" s="191">
        <f t="shared" si="6"/>
        <v>0</v>
      </c>
      <c r="L21" s="325">
        <v>0</v>
      </c>
      <c r="M21" s="299">
        <v>0</v>
      </c>
      <c r="N21" s="299">
        <v>0</v>
      </c>
      <c r="O21" s="299">
        <v>0</v>
      </c>
      <c r="P21" s="299">
        <v>0</v>
      </c>
      <c r="Q21" s="299">
        <v>0</v>
      </c>
      <c r="R21" s="334">
        <f t="shared" si="14"/>
        <v>0</v>
      </c>
      <c r="S21" s="309">
        <f t="shared" si="15"/>
        <v>0</v>
      </c>
      <c r="T21" s="309">
        <f t="shared" si="16"/>
        <v>0</v>
      </c>
      <c r="U21" s="309">
        <f t="shared" si="17"/>
        <v>0</v>
      </c>
      <c r="V21" s="309">
        <f t="shared" si="18"/>
        <v>0</v>
      </c>
      <c r="W21" s="309">
        <f t="shared" si="19"/>
        <v>0</v>
      </c>
    </row>
    <row r="22" spans="1:23" x14ac:dyDescent="0.25">
      <c r="A22" s="194" t="s">
        <v>354</v>
      </c>
      <c r="B22" s="298"/>
      <c r="C22" s="274">
        <v>0</v>
      </c>
      <c r="D22" s="308"/>
      <c r="E22" s="191">
        <f t="shared" si="9"/>
        <v>0</v>
      </c>
      <c r="F22" s="191">
        <f t="shared" si="10"/>
        <v>0</v>
      </c>
      <c r="G22" s="308"/>
      <c r="H22" s="191">
        <f t="shared" si="11"/>
        <v>0</v>
      </c>
      <c r="I22" s="191">
        <f t="shared" si="12"/>
        <v>0</v>
      </c>
      <c r="J22" s="191">
        <f t="shared" si="13"/>
        <v>0</v>
      </c>
      <c r="K22" s="191">
        <f t="shared" si="6"/>
        <v>0</v>
      </c>
      <c r="L22" s="325">
        <v>0</v>
      </c>
      <c r="M22" s="299">
        <v>0</v>
      </c>
      <c r="N22" s="299">
        <v>0</v>
      </c>
      <c r="O22" s="299">
        <v>0</v>
      </c>
      <c r="P22" s="299">
        <v>0</v>
      </c>
      <c r="Q22" s="299">
        <v>0</v>
      </c>
      <c r="R22" s="334">
        <f t="shared" si="14"/>
        <v>0</v>
      </c>
      <c r="S22" s="309">
        <f t="shared" si="15"/>
        <v>0</v>
      </c>
      <c r="T22" s="309">
        <f t="shared" si="16"/>
        <v>0</v>
      </c>
      <c r="U22" s="309">
        <f t="shared" si="17"/>
        <v>0</v>
      </c>
      <c r="V22" s="309">
        <f t="shared" si="18"/>
        <v>0</v>
      </c>
      <c r="W22" s="309">
        <f t="shared" si="19"/>
        <v>0</v>
      </c>
    </row>
    <row r="23" spans="1:23" x14ac:dyDescent="0.25">
      <c r="A23" s="194" t="s">
        <v>355</v>
      </c>
      <c r="B23" s="298"/>
      <c r="C23" s="274">
        <v>0</v>
      </c>
      <c r="D23" s="308"/>
      <c r="E23" s="191">
        <f t="shared" si="9"/>
        <v>0</v>
      </c>
      <c r="F23" s="191">
        <f t="shared" si="10"/>
        <v>0</v>
      </c>
      <c r="G23" s="308"/>
      <c r="H23" s="191">
        <f t="shared" si="11"/>
        <v>0</v>
      </c>
      <c r="I23" s="191">
        <f t="shared" si="12"/>
        <v>0</v>
      </c>
      <c r="J23" s="191">
        <f t="shared" si="13"/>
        <v>0</v>
      </c>
      <c r="K23" s="191">
        <f t="shared" si="6"/>
        <v>0</v>
      </c>
      <c r="L23" s="325">
        <v>0</v>
      </c>
      <c r="M23" s="299">
        <v>0</v>
      </c>
      <c r="N23" s="299">
        <v>0</v>
      </c>
      <c r="O23" s="299">
        <v>0</v>
      </c>
      <c r="P23" s="299">
        <v>0</v>
      </c>
      <c r="Q23" s="299">
        <v>0</v>
      </c>
      <c r="R23" s="334">
        <f t="shared" si="14"/>
        <v>0</v>
      </c>
      <c r="S23" s="309">
        <f t="shared" si="15"/>
        <v>0</v>
      </c>
      <c r="T23" s="309">
        <f t="shared" si="16"/>
        <v>0</v>
      </c>
      <c r="U23" s="309">
        <f t="shared" si="17"/>
        <v>0</v>
      </c>
      <c r="V23" s="309">
        <f t="shared" si="18"/>
        <v>0</v>
      </c>
      <c r="W23" s="309">
        <f t="shared" si="19"/>
        <v>0</v>
      </c>
    </row>
    <row r="24" spans="1:23" x14ac:dyDescent="0.25">
      <c r="A24" s="194" t="s">
        <v>356</v>
      </c>
      <c r="B24" s="298"/>
      <c r="C24" s="274">
        <v>0</v>
      </c>
      <c r="D24" s="308"/>
      <c r="E24" s="191">
        <f t="shared" si="9"/>
        <v>0</v>
      </c>
      <c r="F24" s="191">
        <f t="shared" si="10"/>
        <v>0</v>
      </c>
      <c r="G24" s="308"/>
      <c r="H24" s="191">
        <f t="shared" si="11"/>
        <v>0</v>
      </c>
      <c r="I24" s="191">
        <f t="shared" si="12"/>
        <v>0</v>
      </c>
      <c r="J24" s="191">
        <f t="shared" si="13"/>
        <v>0</v>
      </c>
      <c r="K24" s="191">
        <f t="shared" si="6"/>
        <v>0</v>
      </c>
      <c r="L24" s="325">
        <v>0</v>
      </c>
      <c r="M24" s="299">
        <v>0</v>
      </c>
      <c r="N24" s="299">
        <v>0</v>
      </c>
      <c r="O24" s="299">
        <v>0</v>
      </c>
      <c r="P24" s="299">
        <v>0</v>
      </c>
      <c r="Q24" s="299">
        <v>0</v>
      </c>
      <c r="R24" s="334">
        <f t="shared" si="14"/>
        <v>0</v>
      </c>
      <c r="S24" s="309">
        <f t="shared" si="15"/>
        <v>0</v>
      </c>
      <c r="T24" s="309">
        <f t="shared" si="16"/>
        <v>0</v>
      </c>
      <c r="U24" s="309">
        <f t="shared" si="17"/>
        <v>0</v>
      </c>
      <c r="V24" s="309">
        <f t="shared" si="18"/>
        <v>0</v>
      </c>
      <c r="W24" s="309">
        <f t="shared" si="19"/>
        <v>0</v>
      </c>
    </row>
    <row r="25" spans="1:23" x14ac:dyDescent="0.25">
      <c r="A25" s="194" t="s">
        <v>357</v>
      </c>
      <c r="B25" s="298"/>
      <c r="C25" s="274">
        <v>0</v>
      </c>
      <c r="D25" s="308"/>
      <c r="E25" s="191">
        <f t="shared" si="9"/>
        <v>0</v>
      </c>
      <c r="F25" s="191">
        <f t="shared" si="10"/>
        <v>0</v>
      </c>
      <c r="G25" s="308"/>
      <c r="H25" s="191">
        <f t="shared" si="11"/>
        <v>0</v>
      </c>
      <c r="I25" s="191">
        <f t="shared" si="12"/>
        <v>0</v>
      </c>
      <c r="J25" s="191">
        <f t="shared" si="13"/>
        <v>0</v>
      </c>
      <c r="K25" s="191">
        <f t="shared" si="6"/>
        <v>0</v>
      </c>
      <c r="L25" s="325">
        <v>0</v>
      </c>
      <c r="M25" s="299">
        <v>0</v>
      </c>
      <c r="N25" s="299">
        <v>0</v>
      </c>
      <c r="O25" s="299">
        <v>0</v>
      </c>
      <c r="P25" s="299">
        <v>0</v>
      </c>
      <c r="Q25" s="299">
        <v>0</v>
      </c>
      <c r="R25" s="334">
        <f t="shared" si="14"/>
        <v>0</v>
      </c>
      <c r="S25" s="309">
        <f t="shared" si="15"/>
        <v>0</v>
      </c>
      <c r="T25" s="309">
        <f t="shared" si="16"/>
        <v>0</v>
      </c>
      <c r="U25" s="309">
        <f t="shared" si="17"/>
        <v>0</v>
      </c>
      <c r="V25" s="309">
        <f t="shared" si="18"/>
        <v>0</v>
      </c>
      <c r="W25" s="309">
        <f t="shared" si="19"/>
        <v>0</v>
      </c>
    </row>
    <row r="26" spans="1:23" x14ac:dyDescent="0.25">
      <c r="A26" s="194" t="s">
        <v>358</v>
      </c>
      <c r="B26" s="298"/>
      <c r="C26" s="274">
        <v>0</v>
      </c>
      <c r="D26" s="308"/>
      <c r="E26" s="191">
        <f t="shared" si="9"/>
        <v>0</v>
      </c>
      <c r="F26" s="191">
        <f t="shared" si="10"/>
        <v>0</v>
      </c>
      <c r="G26" s="308"/>
      <c r="H26" s="191">
        <f t="shared" si="11"/>
        <v>0</v>
      </c>
      <c r="I26" s="191">
        <f t="shared" si="12"/>
        <v>0</v>
      </c>
      <c r="J26" s="191">
        <f t="shared" si="13"/>
        <v>0</v>
      </c>
      <c r="K26" s="191">
        <f t="shared" si="6"/>
        <v>0</v>
      </c>
      <c r="L26" s="325">
        <v>0</v>
      </c>
      <c r="M26" s="299">
        <v>0</v>
      </c>
      <c r="N26" s="299">
        <v>0</v>
      </c>
      <c r="O26" s="299">
        <v>0</v>
      </c>
      <c r="P26" s="299">
        <v>0</v>
      </c>
      <c r="Q26" s="299">
        <v>0</v>
      </c>
      <c r="R26" s="334">
        <f t="shared" si="14"/>
        <v>0</v>
      </c>
      <c r="S26" s="309">
        <f t="shared" si="15"/>
        <v>0</v>
      </c>
      <c r="T26" s="309">
        <f t="shared" si="16"/>
        <v>0</v>
      </c>
      <c r="U26" s="309">
        <f t="shared" si="17"/>
        <v>0</v>
      </c>
      <c r="V26" s="309">
        <f t="shared" si="18"/>
        <v>0</v>
      </c>
      <c r="W26" s="309">
        <f t="shared" si="19"/>
        <v>0</v>
      </c>
    </row>
    <row r="27" spans="1:23" x14ac:dyDescent="0.25">
      <c r="A27" s="194" t="s">
        <v>359</v>
      </c>
      <c r="B27" s="298"/>
      <c r="C27" s="274">
        <v>0</v>
      </c>
      <c r="D27" s="308"/>
      <c r="E27" s="191">
        <f t="shared" ref="E27:E28" si="20">+(C27+D27)*9%</f>
        <v>0</v>
      </c>
      <c r="F27" s="191">
        <f t="shared" ref="F27:F28" si="21">+(C27+D27)*26%</f>
        <v>0</v>
      </c>
      <c r="G27" s="308"/>
      <c r="H27" s="191">
        <f t="shared" ref="H27:H28" si="22">+C27+D27+G27-E27</f>
        <v>0</v>
      </c>
      <c r="I27" s="191">
        <f t="shared" ref="I27:I28" si="23">IFERROR(C27*IF(C27&lt;30000,0,IF(C27&lt;35000,((C27-20000)*0.23-IF((C27-20000)*9.2%&lt;1000,1000,IF((C27-20000)*9.2%&gt;1500,1500,(C27-20000)*9.2%)))*(137/51)-(27925/8),IF(C27&lt;40000,(C27-20000)*0.23-IF((C27-20000)*9.2%&lt;1000,1000,IF((C27-20000)*9.2%&gt;1500,1500,(C27-20000)*9.2%)),IF(C27&lt;80000,(C27-40000)*0.27+3100,IF(C27&lt;160000,(C27-80000)*0.3+13900,IF(C27&lt;320000,(C27-160000)*0.33+37900,(C27-320000)*0.35+90700))))))/C27,0)</f>
        <v>0</v>
      </c>
      <c r="J27" s="191">
        <f t="shared" ref="J27:J28" si="24">+(C27+D27+G27)-(E27+I27)</f>
        <v>0</v>
      </c>
      <c r="K27" s="191">
        <f t="shared" si="6"/>
        <v>0</v>
      </c>
      <c r="L27" s="325">
        <v>0</v>
      </c>
      <c r="M27" s="299">
        <v>0</v>
      </c>
      <c r="N27" s="299">
        <v>0</v>
      </c>
      <c r="O27" s="299">
        <v>0</v>
      </c>
      <c r="P27" s="299">
        <v>0</v>
      </c>
      <c r="Q27" s="299">
        <v>0</v>
      </c>
      <c r="R27" s="334">
        <f t="shared" ref="R27:R28" si="25">IFERROR(L27*$K27,0)</f>
        <v>0</v>
      </c>
      <c r="S27" s="309">
        <f t="shared" ref="S27:S28" si="26">IFERROR(M27*$K27,0)</f>
        <v>0</v>
      </c>
      <c r="T27" s="309">
        <f t="shared" ref="T27:T28" si="27">IFERROR(N27*$K27,0)</f>
        <v>0</v>
      </c>
      <c r="U27" s="309">
        <f t="shared" ref="U27:U28" si="28">IFERROR(O27*$K27,0)</f>
        <v>0</v>
      </c>
      <c r="V27" s="309">
        <f t="shared" ref="V27:V28" si="29">IFERROR(P27*$K27,0)</f>
        <v>0</v>
      </c>
      <c r="W27" s="309">
        <f t="shared" ref="W27:W28" si="30">IFERROR(Q27*$K27,0)</f>
        <v>0</v>
      </c>
    </row>
    <row r="28" spans="1:23" x14ac:dyDescent="0.25">
      <c r="A28" s="194" t="s">
        <v>360</v>
      </c>
      <c r="B28" s="298"/>
      <c r="C28" s="274">
        <v>0</v>
      </c>
      <c r="D28" s="308"/>
      <c r="E28" s="191">
        <f t="shared" si="20"/>
        <v>0</v>
      </c>
      <c r="F28" s="191">
        <f t="shared" si="21"/>
        <v>0</v>
      </c>
      <c r="G28" s="308"/>
      <c r="H28" s="191">
        <f t="shared" si="22"/>
        <v>0</v>
      </c>
      <c r="I28" s="191">
        <f t="shared" si="23"/>
        <v>0</v>
      </c>
      <c r="J28" s="191">
        <f t="shared" si="24"/>
        <v>0</v>
      </c>
      <c r="K28" s="191">
        <f t="shared" si="6"/>
        <v>0</v>
      </c>
      <c r="L28" s="325">
        <v>0</v>
      </c>
      <c r="M28" s="299">
        <v>0</v>
      </c>
      <c r="N28" s="299">
        <v>0</v>
      </c>
      <c r="O28" s="299">
        <v>0</v>
      </c>
      <c r="P28" s="299">
        <v>0</v>
      </c>
      <c r="Q28" s="299">
        <v>0</v>
      </c>
      <c r="R28" s="334">
        <f t="shared" si="25"/>
        <v>0</v>
      </c>
      <c r="S28" s="309">
        <f t="shared" si="26"/>
        <v>0</v>
      </c>
      <c r="T28" s="309">
        <f t="shared" si="27"/>
        <v>0</v>
      </c>
      <c r="U28" s="309">
        <f t="shared" si="28"/>
        <v>0</v>
      </c>
      <c r="V28" s="309">
        <f t="shared" si="29"/>
        <v>0</v>
      </c>
      <c r="W28" s="309">
        <f t="shared" si="30"/>
        <v>0</v>
      </c>
    </row>
    <row r="29" spans="1:23" x14ac:dyDescent="0.25">
      <c r="A29" s="194" t="s">
        <v>361</v>
      </c>
      <c r="B29" s="298"/>
      <c r="C29" s="274">
        <v>0</v>
      </c>
      <c r="D29" s="308"/>
      <c r="E29" s="191">
        <f t="shared" ref="E29:E30" si="31">+(C29+D29)*9%</f>
        <v>0</v>
      </c>
      <c r="F29" s="191">
        <f t="shared" ref="F29:F30" si="32">+(C29+D29)*26%</f>
        <v>0</v>
      </c>
      <c r="G29" s="308"/>
      <c r="H29" s="191">
        <f t="shared" ref="H29:H30" si="33">+C29+D29+G29-E29</f>
        <v>0</v>
      </c>
      <c r="I29" s="191">
        <f t="shared" ref="I29:I30" si="34">IFERROR(C29*IF(C29&lt;30000,0,IF(C29&lt;35000,((C29-20000)*0.23-IF((C29-20000)*9.2%&lt;1000,1000,IF((C29-20000)*9.2%&gt;1500,1500,(C29-20000)*9.2%)))*(137/51)-(27925/8),IF(C29&lt;40000,(C29-20000)*0.23-IF((C29-20000)*9.2%&lt;1000,1000,IF((C29-20000)*9.2%&gt;1500,1500,(C29-20000)*9.2%)),IF(C29&lt;80000,(C29-40000)*0.27+3100,IF(C29&lt;160000,(C29-80000)*0.3+13900,IF(C29&lt;320000,(C29-160000)*0.33+37900,(C29-320000)*0.35+90700))))))/C29,0)</f>
        <v>0</v>
      </c>
      <c r="J29" s="191">
        <f t="shared" ref="J29:J30" si="35">+(C29+D29+G29)-(E29+I29)</f>
        <v>0</v>
      </c>
      <c r="K29" s="191">
        <f t="shared" si="6"/>
        <v>0</v>
      </c>
      <c r="L29" s="325">
        <v>0</v>
      </c>
      <c r="M29" s="299">
        <v>0</v>
      </c>
      <c r="N29" s="299">
        <v>0</v>
      </c>
      <c r="O29" s="299">
        <v>0</v>
      </c>
      <c r="P29" s="299">
        <v>0</v>
      </c>
      <c r="Q29" s="299">
        <v>0</v>
      </c>
      <c r="R29" s="334">
        <f t="shared" ref="R29:R30" si="36">IFERROR(L29*$K29,0)</f>
        <v>0</v>
      </c>
      <c r="S29" s="309">
        <f t="shared" ref="S29:S30" si="37">IFERROR(M29*$K29,0)</f>
        <v>0</v>
      </c>
      <c r="T29" s="309">
        <f t="shared" ref="T29:T30" si="38">IFERROR(N29*$K29,0)</f>
        <v>0</v>
      </c>
      <c r="U29" s="309">
        <f t="shared" ref="U29:U30" si="39">IFERROR(O29*$K29,0)</f>
        <v>0</v>
      </c>
      <c r="V29" s="309">
        <f t="shared" ref="V29:V30" si="40">IFERROR(P29*$K29,0)</f>
        <v>0</v>
      </c>
      <c r="W29" s="309">
        <f t="shared" ref="W29:W30" si="41">IFERROR(Q29*$K29,0)</f>
        <v>0</v>
      </c>
    </row>
    <row r="30" spans="1:23" x14ac:dyDescent="0.25">
      <c r="A30" s="194" t="s">
        <v>362</v>
      </c>
      <c r="B30" s="298"/>
      <c r="C30" s="274">
        <v>0</v>
      </c>
      <c r="D30" s="308"/>
      <c r="E30" s="191">
        <f t="shared" si="31"/>
        <v>0</v>
      </c>
      <c r="F30" s="191">
        <f t="shared" si="32"/>
        <v>0</v>
      </c>
      <c r="G30" s="308"/>
      <c r="H30" s="191">
        <f t="shared" si="33"/>
        <v>0</v>
      </c>
      <c r="I30" s="191">
        <f t="shared" si="34"/>
        <v>0</v>
      </c>
      <c r="J30" s="191">
        <f t="shared" si="35"/>
        <v>0</v>
      </c>
      <c r="K30" s="191">
        <f t="shared" si="6"/>
        <v>0</v>
      </c>
      <c r="L30" s="325">
        <v>0</v>
      </c>
      <c r="M30" s="299">
        <v>0</v>
      </c>
      <c r="N30" s="299">
        <v>0</v>
      </c>
      <c r="O30" s="299">
        <v>0</v>
      </c>
      <c r="P30" s="299">
        <v>0</v>
      </c>
      <c r="Q30" s="299">
        <v>0</v>
      </c>
      <c r="R30" s="334">
        <f t="shared" si="36"/>
        <v>0</v>
      </c>
      <c r="S30" s="309">
        <f t="shared" si="37"/>
        <v>0</v>
      </c>
      <c r="T30" s="309">
        <f t="shared" si="38"/>
        <v>0</v>
      </c>
      <c r="U30" s="309">
        <f t="shared" si="39"/>
        <v>0</v>
      </c>
      <c r="V30" s="309">
        <f t="shared" si="40"/>
        <v>0</v>
      </c>
      <c r="W30" s="309">
        <f t="shared" si="41"/>
        <v>0</v>
      </c>
    </row>
    <row r="31" spans="1:23" x14ac:dyDescent="0.25">
      <c r="A31" s="194" t="s">
        <v>363</v>
      </c>
      <c r="B31" s="298"/>
      <c r="C31" s="274">
        <v>0</v>
      </c>
      <c r="D31" s="308"/>
      <c r="E31" s="191">
        <f t="shared" ref="E31:E34" si="42">+(C31+D31)*9%</f>
        <v>0</v>
      </c>
      <c r="F31" s="191">
        <f t="shared" ref="F31:F34" si="43">+(C31+D31)*26%</f>
        <v>0</v>
      </c>
      <c r="G31" s="308"/>
      <c r="H31" s="191">
        <f t="shared" ref="H31:H34" si="44">+C31+D31+G31-E31</f>
        <v>0</v>
      </c>
      <c r="I31" s="191">
        <f t="shared" ref="I31:I34" si="45">IFERROR(C31*IF(C31&lt;30000,0,IF(C31&lt;35000,((C31-20000)*0.23-IF((C31-20000)*9.2%&lt;1000,1000,IF((C31-20000)*9.2%&gt;1500,1500,(C31-20000)*9.2%)))*(137/51)-(27925/8),IF(C31&lt;40000,(C31-20000)*0.23-IF((C31-20000)*9.2%&lt;1000,1000,IF((C31-20000)*9.2%&gt;1500,1500,(C31-20000)*9.2%)),IF(C31&lt;80000,(C31-40000)*0.27+3100,IF(C31&lt;160000,(C31-80000)*0.3+13900,IF(C31&lt;320000,(C31-160000)*0.33+37900,(C31-320000)*0.35+90700))))))/C31,0)</f>
        <v>0</v>
      </c>
      <c r="J31" s="191">
        <f t="shared" ref="J31:J34" si="46">+(C31+D31+G31)-(E31+I31)</f>
        <v>0</v>
      </c>
      <c r="K31" s="191">
        <f t="shared" si="6"/>
        <v>0</v>
      </c>
      <c r="L31" s="325">
        <v>0</v>
      </c>
      <c r="M31" s="299">
        <v>0</v>
      </c>
      <c r="N31" s="299">
        <v>0</v>
      </c>
      <c r="O31" s="299">
        <v>0</v>
      </c>
      <c r="P31" s="299">
        <v>0</v>
      </c>
      <c r="Q31" s="299">
        <v>0</v>
      </c>
      <c r="R31" s="334">
        <f t="shared" ref="R31:R34" si="47">IFERROR(L31*$K31,0)</f>
        <v>0</v>
      </c>
      <c r="S31" s="309">
        <f t="shared" ref="S31:S34" si="48">IFERROR(M31*$K31,0)</f>
        <v>0</v>
      </c>
      <c r="T31" s="309">
        <f t="shared" ref="T31:T34" si="49">IFERROR(N31*$K31,0)</f>
        <v>0</v>
      </c>
      <c r="U31" s="309">
        <f t="shared" ref="U31:U34" si="50">IFERROR(O31*$K31,0)</f>
        <v>0</v>
      </c>
      <c r="V31" s="309">
        <f t="shared" ref="V31:V34" si="51">IFERROR(P31*$K31,0)</f>
        <v>0</v>
      </c>
      <c r="W31" s="309">
        <f t="shared" ref="W31:W34" si="52">IFERROR(Q31*$K31,0)</f>
        <v>0</v>
      </c>
    </row>
    <row r="32" spans="1:23" x14ac:dyDescent="0.25">
      <c r="A32" s="194" t="s">
        <v>364</v>
      </c>
      <c r="B32" s="298"/>
      <c r="C32" s="274">
        <v>0</v>
      </c>
      <c r="D32" s="308"/>
      <c r="E32" s="191">
        <f t="shared" si="42"/>
        <v>0</v>
      </c>
      <c r="F32" s="191">
        <f t="shared" si="43"/>
        <v>0</v>
      </c>
      <c r="G32" s="308"/>
      <c r="H32" s="191">
        <f t="shared" si="44"/>
        <v>0</v>
      </c>
      <c r="I32" s="191">
        <f t="shared" si="45"/>
        <v>0</v>
      </c>
      <c r="J32" s="191">
        <f t="shared" si="46"/>
        <v>0</v>
      </c>
      <c r="K32" s="191">
        <f t="shared" si="6"/>
        <v>0</v>
      </c>
      <c r="L32" s="325">
        <v>0</v>
      </c>
      <c r="M32" s="299">
        <v>0</v>
      </c>
      <c r="N32" s="299">
        <v>0</v>
      </c>
      <c r="O32" s="299">
        <v>0</v>
      </c>
      <c r="P32" s="299">
        <v>0</v>
      </c>
      <c r="Q32" s="299">
        <v>0</v>
      </c>
      <c r="R32" s="334">
        <f t="shared" si="47"/>
        <v>0</v>
      </c>
      <c r="S32" s="309">
        <f t="shared" si="48"/>
        <v>0</v>
      </c>
      <c r="T32" s="309">
        <f t="shared" si="49"/>
        <v>0</v>
      </c>
      <c r="U32" s="309">
        <f t="shared" si="50"/>
        <v>0</v>
      </c>
      <c r="V32" s="309">
        <f t="shared" si="51"/>
        <v>0</v>
      </c>
      <c r="W32" s="309">
        <f t="shared" si="52"/>
        <v>0</v>
      </c>
    </row>
    <row r="33" spans="1:23" x14ac:dyDescent="0.25">
      <c r="A33" s="194" t="s">
        <v>365</v>
      </c>
      <c r="B33" s="298"/>
      <c r="C33" s="274">
        <v>0</v>
      </c>
      <c r="D33" s="308"/>
      <c r="E33" s="191">
        <f t="shared" si="42"/>
        <v>0</v>
      </c>
      <c r="F33" s="191">
        <f t="shared" si="43"/>
        <v>0</v>
      </c>
      <c r="G33" s="308"/>
      <c r="H33" s="191">
        <f t="shared" si="44"/>
        <v>0</v>
      </c>
      <c r="I33" s="191">
        <f t="shared" si="45"/>
        <v>0</v>
      </c>
      <c r="J33" s="191">
        <f t="shared" si="46"/>
        <v>0</v>
      </c>
      <c r="K33" s="191">
        <f t="shared" si="6"/>
        <v>0</v>
      </c>
      <c r="L33" s="325">
        <v>0</v>
      </c>
      <c r="M33" s="299">
        <v>0</v>
      </c>
      <c r="N33" s="299">
        <v>0</v>
      </c>
      <c r="O33" s="299">
        <v>0</v>
      </c>
      <c r="P33" s="299">
        <v>0</v>
      </c>
      <c r="Q33" s="299">
        <v>0</v>
      </c>
      <c r="R33" s="334">
        <f t="shared" si="47"/>
        <v>0</v>
      </c>
      <c r="S33" s="309">
        <f t="shared" si="48"/>
        <v>0</v>
      </c>
      <c r="T33" s="309">
        <f t="shared" si="49"/>
        <v>0</v>
      </c>
      <c r="U33" s="309">
        <f t="shared" si="50"/>
        <v>0</v>
      </c>
      <c r="V33" s="309">
        <f t="shared" si="51"/>
        <v>0</v>
      </c>
      <c r="W33" s="309">
        <f t="shared" si="52"/>
        <v>0</v>
      </c>
    </row>
    <row r="34" spans="1:23" x14ac:dyDescent="0.25">
      <c r="A34" s="194" t="s">
        <v>366</v>
      </c>
      <c r="B34" s="298"/>
      <c r="C34" s="274">
        <v>0</v>
      </c>
      <c r="D34" s="308"/>
      <c r="E34" s="191">
        <f t="shared" si="42"/>
        <v>0</v>
      </c>
      <c r="F34" s="191">
        <f t="shared" si="43"/>
        <v>0</v>
      </c>
      <c r="G34" s="308"/>
      <c r="H34" s="191">
        <f t="shared" si="44"/>
        <v>0</v>
      </c>
      <c r="I34" s="191">
        <f t="shared" si="45"/>
        <v>0</v>
      </c>
      <c r="J34" s="191">
        <f t="shared" si="46"/>
        <v>0</v>
      </c>
      <c r="K34" s="191">
        <f t="shared" si="6"/>
        <v>0</v>
      </c>
      <c r="L34" s="325">
        <v>0</v>
      </c>
      <c r="M34" s="299">
        <v>0</v>
      </c>
      <c r="N34" s="299">
        <v>0</v>
      </c>
      <c r="O34" s="299">
        <v>0</v>
      </c>
      <c r="P34" s="299">
        <v>0</v>
      </c>
      <c r="Q34" s="299">
        <v>0</v>
      </c>
      <c r="R34" s="334">
        <f t="shared" si="47"/>
        <v>0</v>
      </c>
      <c r="S34" s="309">
        <f t="shared" si="48"/>
        <v>0</v>
      </c>
      <c r="T34" s="309">
        <f t="shared" si="49"/>
        <v>0</v>
      </c>
      <c r="U34" s="309">
        <f t="shared" si="50"/>
        <v>0</v>
      </c>
      <c r="V34" s="309">
        <f t="shared" si="51"/>
        <v>0</v>
      </c>
      <c r="W34" s="309">
        <f t="shared" si="52"/>
        <v>0</v>
      </c>
    </row>
    <row r="35" spans="1:23" s="348" customFormat="1" x14ac:dyDescent="0.25">
      <c r="A35" s="347" t="s">
        <v>65</v>
      </c>
      <c r="L35" s="349">
        <f>SUM(L8:L34)</f>
        <v>0</v>
      </c>
      <c r="M35" s="349">
        <f t="shared" ref="M35:V35" si="53">SUM(M8:M34)</f>
        <v>1</v>
      </c>
      <c r="N35" s="349">
        <f t="shared" si="53"/>
        <v>4</v>
      </c>
      <c r="O35" s="349">
        <f t="shared" si="53"/>
        <v>4</v>
      </c>
      <c r="P35" s="349">
        <f t="shared" si="53"/>
        <v>6</v>
      </c>
      <c r="Q35" s="349">
        <f t="shared" si="53"/>
        <v>0</v>
      </c>
      <c r="R35" s="349">
        <f t="shared" si="53"/>
        <v>0</v>
      </c>
      <c r="S35" s="349">
        <f t="shared" si="53"/>
        <v>1480800</v>
      </c>
      <c r="T35" s="349">
        <f t="shared" si="53"/>
        <v>5923200</v>
      </c>
      <c r="U35" s="349">
        <f t="shared" si="53"/>
        <v>5923200</v>
      </c>
      <c r="V35" s="349">
        <f t="shared" si="53"/>
        <v>8884800</v>
      </c>
      <c r="W35" s="349">
        <f>SUM(W8:W34)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L4:Q4"/>
    <mergeCell ref="L6:Q6"/>
    <mergeCell ref="R6:W6"/>
  </mergeCells>
  <phoneticPr fontId="107" type="noConversion"/>
  <dataValidations count="2">
    <dataValidation type="list" allowBlank="1" showInputMessage="1" showErrorMessage="1" sqref="C8:C34">
      <formula1>"0,15 000,20 000,25 000,30 000,35 000,40 000,45 000,50 000,55 000,60 000,65 000,70 000,75 000,80 000,85 000,90 000,95 000,100 000,105 000,110 000,115 000,120 000"</formula1>
    </dataValidation>
    <dataValidation type="list" allowBlank="1" showInputMessage="1" showErrorMessage="1" sqref="L8:Q34">
      <formula1>"0,01,02,03,04,05,06,07,08,09,10,11,12,13,14,15,16,17,18,19,20"</formula1>
    </dataValidation>
  </dataValidations>
  <pageMargins left="0.7" right="0.7" top="0.75" bottom="0.75" header="0.3" footer="0.3"/>
  <pageSetup paperSize="9" scale="3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'A.2. Chiffre d''Affaires '!$T$12:$X$12</xm:f>
          </x14:formula1>
          <xm:sqref>M7:Q7 S7:W7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43"/>
  <sheetViews>
    <sheetView showGridLines="0" topLeftCell="A10" zoomScale="144" zoomScaleNormal="80" workbookViewId="0">
      <selection activeCell="D26" sqref="D26"/>
    </sheetView>
  </sheetViews>
  <sheetFormatPr defaultColWidth="6" defaultRowHeight="11.25" customHeight="1" x14ac:dyDescent="0.2"/>
  <cols>
    <col min="1" max="1" width="0.6328125" style="94" customWidth="1"/>
    <col min="2" max="2" width="24.36328125" style="94" customWidth="1"/>
    <col min="3" max="3" width="8.1796875" style="94" customWidth="1"/>
    <col min="4" max="8" width="8.6328125" style="98" customWidth="1"/>
    <col min="9" max="11" width="8.6328125" style="94" customWidth="1"/>
    <col min="12" max="16384" width="6" style="94"/>
  </cols>
  <sheetData>
    <row r="1" spans="1:9" ht="12.75" x14ac:dyDescent="0.2">
      <c r="D1" s="94"/>
      <c r="E1" s="94"/>
      <c r="F1" s="94"/>
      <c r="G1" s="94"/>
      <c r="H1" s="94"/>
    </row>
    <row r="2" spans="1:9" ht="12.75" x14ac:dyDescent="0.2">
      <c r="D2" s="94"/>
      <c r="E2" s="94"/>
      <c r="F2" s="94"/>
      <c r="G2" s="94"/>
      <c r="H2" s="94"/>
    </row>
    <row r="3" spans="1:9" ht="15.75" customHeight="1" x14ac:dyDescent="0.2">
      <c r="D3" s="94"/>
      <c r="E3" s="94"/>
      <c r="F3" s="94"/>
      <c r="G3" s="132"/>
      <c r="H3" s="94"/>
    </row>
    <row r="4" spans="1:9" ht="15.75" customHeight="1" x14ac:dyDescent="0.2">
      <c r="B4" s="99"/>
      <c r="C4" s="99"/>
      <c r="D4" s="94"/>
      <c r="E4" s="94"/>
      <c r="F4" s="94"/>
      <c r="G4" s="132"/>
      <c r="H4" s="94"/>
    </row>
    <row r="5" spans="1:9" ht="15.75" customHeight="1" x14ac:dyDescent="0.2">
      <c r="B5" s="99"/>
      <c r="C5" s="99"/>
      <c r="D5" s="94"/>
      <c r="E5" s="94"/>
      <c r="F5" s="94"/>
      <c r="G5" s="132"/>
      <c r="H5" s="94"/>
    </row>
    <row r="6" spans="1:9" ht="15.75" customHeight="1" x14ac:dyDescent="0.2">
      <c r="A6" s="354" t="s">
        <v>268</v>
      </c>
      <c r="B6" s="354"/>
      <c r="C6" s="354"/>
      <c r="D6" s="354"/>
      <c r="E6" s="354"/>
      <c r="F6" s="354"/>
      <c r="G6" s="354"/>
      <c r="H6" s="354"/>
      <c r="I6" s="354"/>
    </row>
    <row r="7" spans="1:9" ht="15.75" customHeight="1" x14ac:dyDescent="0.2">
      <c r="A7" s="354"/>
      <c r="B7" s="354"/>
      <c r="C7" s="354"/>
      <c r="D7" s="354"/>
      <c r="E7" s="354"/>
      <c r="F7" s="354"/>
      <c r="G7" s="354"/>
      <c r="H7" s="354"/>
      <c r="I7" s="354"/>
    </row>
    <row r="8" spans="1:9" ht="15.75" customHeight="1" x14ac:dyDescent="0.2">
      <c r="A8" s="354"/>
      <c r="B8" s="354"/>
      <c r="C8" s="354"/>
      <c r="D8" s="354"/>
      <c r="E8" s="354"/>
      <c r="F8" s="354"/>
      <c r="G8" s="354"/>
      <c r="H8" s="354"/>
      <c r="I8" s="354"/>
    </row>
    <row r="9" spans="1:9" ht="15.75" customHeight="1" x14ac:dyDescent="0.2">
      <c r="B9" s="99"/>
      <c r="C9" s="99"/>
      <c r="D9" s="94"/>
      <c r="E9" s="94"/>
      <c r="F9" s="94"/>
      <c r="G9" s="132"/>
      <c r="H9" s="94"/>
    </row>
    <row r="10" spans="1:9" ht="15.75" customHeight="1" x14ac:dyDescent="0.25">
      <c r="B10" s="99"/>
      <c r="C10" s="339" t="s">
        <v>340</v>
      </c>
      <c r="D10" s="339" t="s">
        <v>340</v>
      </c>
      <c r="E10" s="339" t="s">
        <v>340</v>
      </c>
      <c r="F10" s="339" t="s">
        <v>340</v>
      </c>
      <c r="G10" s="339" t="s">
        <v>340</v>
      </c>
      <c r="H10" s="339" t="s">
        <v>340</v>
      </c>
    </row>
    <row r="11" spans="1:9" ht="15.75" customHeight="1" thickBot="1" x14ac:dyDescent="0.25">
      <c r="B11" s="210"/>
      <c r="C11" s="324" t="s">
        <v>339</v>
      </c>
      <c r="D11" s="210" t="s">
        <v>209</v>
      </c>
      <c r="E11" s="210" t="s">
        <v>208</v>
      </c>
      <c r="F11" s="210" t="s">
        <v>207</v>
      </c>
      <c r="G11" s="210" t="s">
        <v>206</v>
      </c>
      <c r="H11" s="210" t="s">
        <v>205</v>
      </c>
    </row>
    <row r="12" spans="1:9" ht="11.25" customHeight="1" x14ac:dyDescent="0.2">
      <c r="B12" s="223" t="s">
        <v>106</v>
      </c>
      <c r="C12" s="224" t="s">
        <v>4</v>
      </c>
      <c r="D12" s="224" t="s">
        <v>5</v>
      </c>
      <c r="E12" s="224" t="s">
        <v>6</v>
      </c>
      <c r="F12" s="224" t="s">
        <v>7</v>
      </c>
      <c r="G12" s="224" t="s">
        <v>8</v>
      </c>
      <c r="H12" s="224" t="s">
        <v>367</v>
      </c>
    </row>
    <row r="13" spans="1:9" s="97" customFormat="1" ht="2.25" customHeight="1" x14ac:dyDescent="0.35">
      <c r="B13" s="105"/>
      <c r="C13" s="326"/>
    </row>
    <row r="14" spans="1:9" s="97" customFormat="1" ht="12" customHeight="1" x14ac:dyDescent="0.35">
      <c r="B14" s="217" t="s">
        <v>269</v>
      </c>
      <c r="C14" s="327"/>
      <c r="D14" s="97">
        <v>0</v>
      </c>
    </row>
    <row r="15" spans="1:9" s="97" customFormat="1" ht="12" customHeight="1" x14ac:dyDescent="0.35">
      <c r="B15" s="217" t="s">
        <v>259</v>
      </c>
      <c r="C15" s="327"/>
      <c r="D15" s="98">
        <f>100000*12</f>
        <v>1200000</v>
      </c>
      <c r="E15" s="98"/>
      <c r="F15" s="98"/>
      <c r="G15" s="98"/>
      <c r="H15" s="98"/>
    </row>
    <row r="16" spans="1:9" s="97" customFormat="1" ht="12" customHeight="1" x14ac:dyDescent="0.35">
      <c r="B16" s="217" t="s">
        <v>327</v>
      </c>
      <c r="C16" s="327"/>
      <c r="D16" s="98">
        <v>120000</v>
      </c>
      <c r="E16" s="98"/>
      <c r="F16" s="98"/>
      <c r="G16" s="98"/>
      <c r="H16" s="98"/>
    </row>
    <row r="17" spans="2:9" s="97" customFormat="1" ht="12" customHeight="1" x14ac:dyDescent="0.35">
      <c r="B17" s="217" t="s">
        <v>266</v>
      </c>
      <c r="C17" s="327"/>
      <c r="D17" s="98">
        <v>150000</v>
      </c>
      <c r="E17" s="98"/>
      <c r="F17" s="98"/>
      <c r="G17" s="98"/>
      <c r="H17" s="98"/>
    </row>
    <row r="18" spans="2:9" s="97" customFormat="1" ht="12" customHeight="1" x14ac:dyDescent="0.35">
      <c r="B18" s="217" t="s">
        <v>260</v>
      </c>
      <c r="C18" s="327"/>
      <c r="D18" s="98">
        <v>10000</v>
      </c>
      <c r="E18" s="98"/>
      <c r="F18" s="98"/>
      <c r="G18" s="98"/>
      <c r="H18" s="98"/>
    </row>
    <row r="19" spans="2:9" s="97" customFormat="1" ht="12" customHeight="1" x14ac:dyDescent="0.35">
      <c r="B19" s="217" t="s">
        <v>261</v>
      </c>
      <c r="C19" s="327"/>
      <c r="D19" s="98">
        <v>50000</v>
      </c>
      <c r="E19" s="98"/>
      <c r="F19" s="98"/>
      <c r="G19" s="98"/>
      <c r="H19" s="98"/>
    </row>
    <row r="20" spans="2:9" s="97" customFormat="1" ht="12" customHeight="1" x14ac:dyDescent="0.35">
      <c r="B20" s="217" t="s">
        <v>262</v>
      </c>
      <c r="C20" s="327"/>
      <c r="D20" s="98">
        <v>50000</v>
      </c>
      <c r="E20" s="98"/>
      <c r="F20" s="98"/>
      <c r="G20" s="98"/>
      <c r="H20" s="98"/>
    </row>
    <row r="21" spans="2:9" s="97" customFormat="1" ht="12" customHeight="1" x14ac:dyDescent="0.35">
      <c r="B21" s="217" t="s">
        <v>263</v>
      </c>
      <c r="C21" s="327"/>
      <c r="D21" s="98">
        <v>50000</v>
      </c>
      <c r="E21" s="98"/>
      <c r="F21" s="98"/>
      <c r="G21" s="98"/>
      <c r="H21" s="98"/>
    </row>
    <row r="22" spans="2:9" s="97" customFormat="1" ht="12" customHeight="1" x14ac:dyDescent="0.35">
      <c r="B22" s="217" t="s">
        <v>264</v>
      </c>
      <c r="C22" s="327"/>
      <c r="D22" s="98">
        <v>90000</v>
      </c>
      <c r="E22" s="98"/>
      <c r="F22" s="98"/>
      <c r="G22" s="98"/>
      <c r="H22" s="98"/>
    </row>
    <row r="23" spans="2:9" s="97" customFormat="1" ht="12" customHeight="1" x14ac:dyDescent="0.35">
      <c r="B23" s="217" t="s">
        <v>265</v>
      </c>
      <c r="C23" s="327"/>
      <c r="D23" s="98">
        <v>12000</v>
      </c>
      <c r="E23" s="98"/>
      <c r="F23" s="98"/>
      <c r="G23" s="98"/>
      <c r="H23" s="98"/>
    </row>
    <row r="24" spans="2:9" s="97" customFormat="1" ht="12" customHeight="1" x14ac:dyDescent="0.35">
      <c r="B24" s="217" t="s">
        <v>330</v>
      </c>
      <c r="C24" s="327"/>
      <c r="D24" s="98">
        <v>0</v>
      </c>
      <c r="E24" s="98"/>
      <c r="F24" s="98"/>
      <c r="G24" s="98"/>
      <c r="H24" s="98"/>
    </row>
    <row r="25" spans="2:9" s="97" customFormat="1" ht="12" customHeight="1" x14ac:dyDescent="0.35">
      <c r="B25" s="217" t="s">
        <v>328</v>
      </c>
      <c r="C25" s="327"/>
      <c r="D25" s="98">
        <v>0</v>
      </c>
      <c r="E25" s="98"/>
      <c r="F25" s="98"/>
      <c r="G25" s="98"/>
      <c r="H25" s="98"/>
    </row>
    <row r="26" spans="2:9" s="97" customFormat="1" ht="12" customHeight="1" x14ac:dyDescent="0.35">
      <c r="B26" s="217" t="s">
        <v>329</v>
      </c>
      <c r="C26" s="327"/>
      <c r="D26" s="98"/>
      <c r="E26" s="98"/>
      <c r="F26" s="98"/>
      <c r="G26" s="98"/>
      <c r="H26" s="98"/>
    </row>
    <row r="27" spans="2:9" s="97" customFormat="1" ht="12" customHeight="1" x14ac:dyDescent="0.35">
      <c r="B27" s="217" t="s">
        <v>336</v>
      </c>
      <c r="C27" s="327"/>
      <c r="D27" s="98"/>
      <c r="E27" s="98"/>
      <c r="F27" s="98"/>
      <c r="G27" s="98"/>
      <c r="H27" s="98"/>
    </row>
    <row r="28" spans="2:9" ht="12" customHeight="1" thickBot="1" x14ac:dyDescent="0.25">
      <c r="B28" s="217" t="s">
        <v>337</v>
      </c>
      <c r="C28" s="247"/>
      <c r="I28" s="294"/>
    </row>
    <row r="29" spans="2:9" ht="12" customHeight="1" thickBot="1" x14ac:dyDescent="0.25">
      <c r="B29" s="236" t="s">
        <v>65</v>
      </c>
      <c r="C29" s="328">
        <f>SUM(C14:C28)</f>
        <v>0</v>
      </c>
      <c r="D29" s="237">
        <f>SUM(D14:D28)</f>
        <v>1732000</v>
      </c>
      <c r="E29" s="237">
        <f t="shared" ref="E29:H29" si="0">SUM(E14:E28)</f>
        <v>0</v>
      </c>
      <c r="F29" s="237">
        <f t="shared" si="0"/>
        <v>0</v>
      </c>
      <c r="G29" s="237">
        <f t="shared" si="0"/>
        <v>0</v>
      </c>
      <c r="H29" s="237">
        <f t="shared" si="0"/>
        <v>0</v>
      </c>
      <c r="I29" s="294"/>
    </row>
    <row r="32" spans="2:9" ht="2.25" customHeight="1" x14ac:dyDescent="0.2">
      <c r="B32" s="109"/>
      <c r="C32" s="109"/>
      <c r="D32" s="104"/>
      <c r="E32" s="104"/>
      <c r="F32" s="104"/>
      <c r="G32" s="104"/>
      <c r="H32" s="104"/>
    </row>
    <row r="33" spans="2:8" ht="11.25" customHeight="1" x14ac:dyDescent="0.2">
      <c r="B33" s="110"/>
      <c r="C33" s="110"/>
      <c r="D33" s="104"/>
      <c r="E33" s="104"/>
      <c r="F33" s="104"/>
      <c r="G33" s="104"/>
      <c r="H33" s="104"/>
    </row>
    <row r="34" spans="2:8" ht="11.25" customHeight="1" x14ac:dyDescent="0.2">
      <c r="B34" s="95"/>
      <c r="C34" s="95"/>
      <c r="D34" s="96"/>
      <c r="E34" s="96"/>
      <c r="F34" s="96"/>
      <c r="G34" s="96"/>
      <c r="H34" s="96"/>
    </row>
    <row r="35" spans="2:8" ht="11.25" customHeight="1" x14ac:dyDescent="0.2">
      <c r="B35" s="95"/>
      <c r="C35" s="95"/>
      <c r="D35" s="96"/>
      <c r="E35" s="96"/>
      <c r="F35" s="96"/>
      <c r="G35" s="96"/>
      <c r="H35" s="96"/>
    </row>
    <row r="40" spans="2:8" ht="11.25" customHeight="1" x14ac:dyDescent="0.2">
      <c r="D40" s="94"/>
    </row>
    <row r="41" spans="2:8" ht="11.25" customHeight="1" x14ac:dyDescent="0.2">
      <c r="D41" s="94"/>
      <c r="E41" s="94"/>
      <c r="F41" s="94"/>
      <c r="G41" s="94"/>
      <c r="H41" s="94"/>
    </row>
    <row r="42" spans="2:8" ht="11.25" customHeight="1" x14ac:dyDescent="0.2">
      <c r="D42" s="94"/>
      <c r="E42" s="94"/>
      <c r="F42" s="94"/>
      <c r="G42" s="94"/>
      <c r="H42" s="94"/>
    </row>
    <row r="43" spans="2:8" ht="11.25" customHeight="1" x14ac:dyDescent="0.2">
      <c r="D43" s="94"/>
      <c r="E43" s="94"/>
      <c r="F43" s="94"/>
      <c r="G43" s="94"/>
      <c r="H43" s="94"/>
    </row>
  </sheetData>
  <mergeCells count="1">
    <mergeCell ref="A6:I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B1:N31"/>
  <sheetViews>
    <sheetView showGridLines="0" zoomScale="97" zoomScaleNormal="80" workbookViewId="0">
      <selection activeCell="C12" sqref="C12"/>
    </sheetView>
  </sheetViews>
  <sheetFormatPr defaultColWidth="6" defaultRowHeight="11.25" customHeight="1" x14ac:dyDescent="0.2"/>
  <cols>
    <col min="1" max="1" width="0.6328125" style="94" customWidth="1"/>
    <col min="2" max="3" width="17.6328125" style="94" customWidth="1"/>
    <col min="4" max="4" width="2.6328125" style="94" customWidth="1"/>
    <col min="5" max="5" width="7.26953125" style="98" customWidth="1"/>
    <col min="6" max="8" width="11.6328125" style="98" customWidth="1"/>
    <col min="9" max="9" width="10.36328125" style="98" customWidth="1"/>
    <col min="10" max="10" width="6" style="94"/>
    <col min="11" max="13" width="6.6328125" style="94" customWidth="1"/>
    <col min="14" max="16384" width="6" style="94"/>
  </cols>
  <sheetData>
    <row r="1" spans="2:14" s="153" customFormat="1" ht="15" x14ac:dyDescent="0.25"/>
    <row r="2" spans="2:14" s="153" customFormat="1" ht="15" x14ac:dyDescent="0.25"/>
    <row r="3" spans="2:14" s="153" customFormat="1" ht="15" x14ac:dyDescent="0.25"/>
    <row r="4" spans="2:14" s="153" customFormat="1" ht="15" x14ac:dyDescent="0.25"/>
    <row r="5" spans="2:14" s="153" customFormat="1" ht="15" x14ac:dyDescent="0.25"/>
    <row r="6" spans="2:14" ht="12.75" x14ac:dyDescent="0.2">
      <c r="E6" s="94"/>
      <c r="F6" s="94"/>
      <c r="G6" s="94"/>
      <c r="H6" s="94"/>
      <c r="I6" s="94"/>
    </row>
    <row r="7" spans="2:14" ht="15" x14ac:dyDescent="0.25">
      <c r="C7" s="339" t="s">
        <v>340</v>
      </c>
      <c r="E7" s="153"/>
      <c r="F7" s="153"/>
      <c r="G7" s="153"/>
      <c r="H7" s="153"/>
      <c r="I7" s="153"/>
    </row>
    <row r="8" spans="2:14" ht="15.75" customHeight="1" thickBot="1" x14ac:dyDescent="0.25">
      <c r="B8" s="99" t="s">
        <v>122</v>
      </c>
      <c r="E8" s="210" t="s">
        <v>209</v>
      </c>
      <c r="F8" s="210" t="s">
        <v>208</v>
      </c>
      <c r="G8" s="210" t="s">
        <v>207</v>
      </c>
      <c r="H8" s="210" t="s">
        <v>206</v>
      </c>
      <c r="I8" s="210" t="s">
        <v>205</v>
      </c>
    </row>
    <row r="9" spans="2:14" ht="11.25" customHeight="1" x14ac:dyDescent="0.2">
      <c r="B9" s="223" t="s">
        <v>106</v>
      </c>
      <c r="C9" s="246" t="s">
        <v>281</v>
      </c>
      <c r="E9" s="224" t="s">
        <v>5</v>
      </c>
      <c r="F9" s="224" t="s">
        <v>6</v>
      </c>
      <c r="G9" s="224" t="s">
        <v>7</v>
      </c>
      <c r="H9" s="224" t="s">
        <v>8</v>
      </c>
      <c r="I9" s="224" t="s">
        <v>367</v>
      </c>
    </row>
    <row r="10" spans="2:14" ht="2.25" customHeight="1" x14ac:dyDescent="0.2">
      <c r="B10" s="97"/>
      <c r="E10" s="94"/>
      <c r="F10" s="97"/>
      <c r="G10" s="97"/>
      <c r="H10" s="97"/>
      <c r="I10" s="97"/>
    </row>
    <row r="11" spans="2:14" ht="11.25" customHeight="1" x14ac:dyDescent="0.2">
      <c r="B11" s="194" t="s">
        <v>17</v>
      </c>
      <c r="E11" s="222">
        <f>+'B.1. P&amp;L'!D12</f>
        <v>0</v>
      </c>
      <c r="F11" s="222">
        <f>+'B.1. P&amp;L'!E12</f>
        <v>0</v>
      </c>
      <c r="G11" s="222">
        <f>+'B.1. P&amp;L'!F12</f>
        <v>0</v>
      </c>
      <c r="H11" s="222">
        <f>+'B.1. P&amp;L'!G12</f>
        <v>0</v>
      </c>
      <c r="I11" s="222">
        <f>+'B.1. P&amp;L'!H12</f>
        <v>0</v>
      </c>
    </row>
    <row r="12" spans="2:14" ht="11.25" customHeight="1" x14ac:dyDescent="0.2">
      <c r="B12" s="194" t="s">
        <v>123</v>
      </c>
      <c r="C12" s="248">
        <v>0</v>
      </c>
      <c r="E12" s="193">
        <f>C12</f>
        <v>0</v>
      </c>
      <c r="F12" s="193">
        <f t="shared" ref="F12:I12" si="0">+E12</f>
        <v>0</v>
      </c>
      <c r="G12" s="193">
        <f t="shared" si="0"/>
        <v>0</v>
      </c>
      <c r="H12" s="193">
        <f t="shared" si="0"/>
        <v>0</v>
      </c>
      <c r="I12" s="193">
        <f t="shared" si="0"/>
        <v>0</v>
      </c>
      <c r="K12" s="131"/>
      <c r="L12" s="131"/>
      <c r="M12" s="131"/>
    </row>
    <row r="13" spans="2:14" ht="2.25" customHeight="1" x14ac:dyDescent="0.2"/>
    <row r="14" spans="2:14" ht="11.25" customHeight="1" x14ac:dyDescent="0.2">
      <c r="B14" s="107" t="s">
        <v>124</v>
      </c>
      <c r="E14" s="108">
        <f t="shared" ref="E14:I14" si="1">E11/360*E12</f>
        <v>0</v>
      </c>
      <c r="F14" s="108">
        <f t="shared" si="1"/>
        <v>0</v>
      </c>
      <c r="G14" s="108">
        <f t="shared" si="1"/>
        <v>0</v>
      </c>
      <c r="H14" s="108">
        <f t="shared" si="1"/>
        <v>0</v>
      </c>
      <c r="I14" s="108">
        <f t="shared" si="1"/>
        <v>0</v>
      </c>
      <c r="K14" s="132"/>
      <c r="L14" s="132"/>
      <c r="M14" s="132"/>
      <c r="N14" s="132"/>
    </row>
    <row r="15" spans="2:14" ht="11.25" customHeight="1" x14ac:dyDescent="0.2">
      <c r="B15" s="95"/>
      <c r="F15" s="96"/>
      <c r="G15" s="96"/>
      <c r="H15" s="96"/>
      <c r="I15" s="96"/>
    </row>
    <row r="16" spans="2:14" ht="15.75" customHeight="1" x14ac:dyDescent="0.2">
      <c r="B16" s="99" t="s">
        <v>125</v>
      </c>
      <c r="C16" s="94" t="s">
        <v>282</v>
      </c>
      <c r="E16" s="97"/>
      <c r="F16" s="97"/>
      <c r="G16" s="97"/>
      <c r="H16" s="97"/>
      <c r="I16" s="97"/>
    </row>
    <row r="17" spans="2:9" ht="11.25" customHeight="1" x14ac:dyDescent="0.2">
      <c r="B17" s="223" t="s">
        <v>106</v>
      </c>
      <c r="E17" s="224" t="s">
        <v>5</v>
      </c>
      <c r="F17" s="224" t="s">
        <v>6</v>
      </c>
      <c r="G17" s="224" t="s">
        <v>7</v>
      </c>
      <c r="H17" s="224" t="s">
        <v>8</v>
      </c>
      <c r="I17" s="224" t="s">
        <v>367</v>
      </c>
    </row>
    <row r="18" spans="2:9" ht="2.25" customHeight="1" x14ac:dyDescent="0.2">
      <c r="B18" s="97"/>
      <c r="E18" s="97"/>
      <c r="F18" s="97"/>
      <c r="G18" s="97"/>
      <c r="H18" s="97"/>
      <c r="I18" s="97"/>
    </row>
    <row r="19" spans="2:9" ht="11.25" customHeight="1" x14ac:dyDescent="0.2">
      <c r="B19" s="97" t="s">
        <v>126</v>
      </c>
      <c r="E19" s="222">
        <f>-'B.1. P&amp;L'!D13</f>
        <v>1196000</v>
      </c>
      <c r="F19" s="222">
        <f>-'B.1. P&amp;L'!E13</f>
        <v>1196000</v>
      </c>
      <c r="G19" s="222">
        <f>-'B.1. P&amp;L'!F13</f>
        <v>1196000</v>
      </c>
      <c r="H19" s="222">
        <f>-'B.1. P&amp;L'!G13</f>
        <v>1196000</v>
      </c>
      <c r="I19" s="222">
        <f>-'B.1. P&amp;L'!H13</f>
        <v>1196000</v>
      </c>
    </row>
    <row r="20" spans="2:9" ht="11.25" customHeight="1" x14ac:dyDescent="0.2">
      <c r="B20" s="97" t="s">
        <v>127</v>
      </c>
      <c r="E20" s="222">
        <f>-'B.1. P&amp;L'!D15</f>
        <v>1732000</v>
      </c>
      <c r="F20" s="222">
        <f>-'B.1. P&amp;L'!E15</f>
        <v>0</v>
      </c>
      <c r="G20" s="222">
        <f>-'B.1. P&amp;L'!F15</f>
        <v>0</v>
      </c>
      <c r="H20" s="222">
        <f>-'B.1. P&amp;L'!G15</f>
        <v>0</v>
      </c>
      <c r="I20" s="222">
        <f>-'B.1. P&amp;L'!H15</f>
        <v>0</v>
      </c>
    </row>
    <row r="21" spans="2:9" ht="11.25" customHeight="1" x14ac:dyDescent="0.2">
      <c r="B21" s="97" t="s">
        <v>128</v>
      </c>
      <c r="C21" s="248">
        <v>0</v>
      </c>
      <c r="E21" s="222">
        <f>C21</f>
        <v>0</v>
      </c>
      <c r="F21" s="222">
        <f t="shared" ref="F21:I21" si="2">+E21</f>
        <v>0</v>
      </c>
      <c r="G21" s="222">
        <f t="shared" si="2"/>
        <v>0</v>
      </c>
      <c r="H21" s="222">
        <f t="shared" si="2"/>
        <v>0</v>
      </c>
      <c r="I21" s="222">
        <f t="shared" si="2"/>
        <v>0</v>
      </c>
    </row>
    <row r="22" spans="2:9" ht="2.25" customHeight="1" x14ac:dyDescent="0.2"/>
    <row r="23" spans="2:9" ht="11.25" customHeight="1" x14ac:dyDescent="0.2">
      <c r="B23" s="107" t="s">
        <v>125</v>
      </c>
      <c r="E23" s="108">
        <f>(E19+E20)/360*E21</f>
        <v>0</v>
      </c>
      <c r="F23" s="108">
        <f t="shared" ref="F23:I23" si="3">(F19+F20)/360*F21</f>
        <v>0</v>
      </c>
      <c r="G23" s="108">
        <f t="shared" si="3"/>
        <v>0</v>
      </c>
      <c r="H23" s="108">
        <f t="shared" si="3"/>
        <v>0</v>
      </c>
      <c r="I23" s="108">
        <f t="shared" si="3"/>
        <v>0</v>
      </c>
    </row>
    <row r="25" spans="2:9" ht="15.75" customHeight="1" x14ac:dyDescent="0.2">
      <c r="B25" s="99" t="s">
        <v>99</v>
      </c>
      <c r="E25" s="97"/>
      <c r="F25" s="97"/>
      <c r="G25" s="97"/>
      <c r="H25" s="97"/>
      <c r="I25" s="97"/>
    </row>
    <row r="26" spans="2:9" ht="11.25" customHeight="1" x14ac:dyDescent="0.2">
      <c r="B26" s="223" t="s">
        <v>106</v>
      </c>
      <c r="E26" s="224" t="s">
        <v>5</v>
      </c>
      <c r="F26" s="224" t="s">
        <v>6</v>
      </c>
      <c r="G26" s="224" t="s">
        <v>7</v>
      </c>
      <c r="H26" s="224" t="s">
        <v>8</v>
      </c>
      <c r="I26" s="224" t="s">
        <v>367</v>
      </c>
    </row>
    <row r="27" spans="2:9" ht="2.25" customHeight="1" x14ac:dyDescent="0.2">
      <c r="B27" s="97"/>
      <c r="E27" s="97"/>
      <c r="F27" s="97"/>
      <c r="G27" s="97"/>
      <c r="H27" s="97"/>
      <c r="I27" s="97"/>
    </row>
    <row r="28" spans="2:9" s="97" customFormat="1" ht="11.25" customHeight="1" x14ac:dyDescent="0.2">
      <c r="B28" s="97" t="s">
        <v>126</v>
      </c>
      <c r="C28" s="94"/>
      <c r="D28" s="94"/>
      <c r="E28" s="222">
        <f>E19</f>
        <v>1196000</v>
      </c>
      <c r="F28" s="222">
        <f t="shared" ref="F28:I28" si="4">F19</f>
        <v>1196000</v>
      </c>
      <c r="G28" s="222">
        <f t="shared" si="4"/>
        <v>1196000</v>
      </c>
      <c r="H28" s="222">
        <f t="shared" si="4"/>
        <v>1196000</v>
      </c>
      <c r="I28" s="222">
        <f t="shared" si="4"/>
        <v>1196000</v>
      </c>
    </row>
    <row r="29" spans="2:9" ht="11.25" customHeight="1" x14ac:dyDescent="0.2">
      <c r="B29" s="92" t="s">
        <v>129</v>
      </c>
      <c r="C29" s="248">
        <v>0</v>
      </c>
      <c r="E29" s="222">
        <f>C29</f>
        <v>0</v>
      </c>
      <c r="F29" s="222">
        <f t="shared" ref="F29" si="5">+E29</f>
        <v>0</v>
      </c>
      <c r="G29" s="222">
        <f t="shared" ref="G29" si="6">+F29</f>
        <v>0</v>
      </c>
      <c r="H29" s="222">
        <f t="shared" ref="H29" si="7">+G29</f>
        <v>0</v>
      </c>
      <c r="I29" s="222">
        <f t="shared" ref="I29" si="8">+H29</f>
        <v>0</v>
      </c>
    </row>
    <row r="30" spans="2:9" ht="2.25" customHeight="1" x14ac:dyDescent="0.2">
      <c r="B30" s="92"/>
      <c r="E30" s="106"/>
      <c r="F30" s="106"/>
      <c r="G30" s="106"/>
      <c r="H30" s="106"/>
      <c r="I30" s="106"/>
    </row>
    <row r="31" spans="2:9" ht="11.25" customHeight="1" x14ac:dyDescent="0.2">
      <c r="B31" s="107" t="s">
        <v>99</v>
      </c>
      <c r="E31" s="108">
        <f>E28/360*E29</f>
        <v>0</v>
      </c>
      <c r="F31" s="108">
        <f t="shared" ref="F31:I31" si="9">F28/360*F29</f>
        <v>0</v>
      </c>
      <c r="G31" s="152">
        <f t="shared" si="9"/>
        <v>0</v>
      </c>
      <c r="H31" s="152">
        <f t="shared" si="9"/>
        <v>0</v>
      </c>
      <c r="I31" s="152">
        <f t="shared" si="9"/>
        <v>0</v>
      </c>
    </row>
  </sheetData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Sommaire</vt:lpstr>
      <vt:lpstr>A. Données à intégrer --&gt;</vt:lpstr>
      <vt:lpstr>Commentaires et explications</vt:lpstr>
      <vt:lpstr>A.1. Investissement</vt:lpstr>
      <vt:lpstr>A.2. Chiffre d'Affaires </vt:lpstr>
      <vt:lpstr>A.3. Achats directs</vt:lpstr>
      <vt:lpstr>A.4. Masse Salariale</vt:lpstr>
      <vt:lpstr>A.5. Charges  externes</vt:lpstr>
      <vt:lpstr>A.6. BFR</vt:lpstr>
      <vt:lpstr>B.2. TFT</vt:lpstr>
      <vt:lpstr> B. Etats financiers --&gt;</vt:lpstr>
      <vt:lpstr>B.1. P&amp;L</vt:lpstr>
      <vt:lpstr>B.3 Actif immo &amp; BFR</vt:lpstr>
      <vt:lpstr>B.4 Bilan</vt:lpstr>
      <vt:lpstr>C. Synthèse Financement </vt:lpstr>
      <vt:lpstr>Backup&gt;&gt;</vt:lpstr>
      <vt:lpstr>CAPEX</vt:lpstr>
      <vt:lpstr>Hypothèses de base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ALMANSBA</dc:creator>
  <cp:lastModifiedBy>AC ER</cp:lastModifiedBy>
  <dcterms:created xsi:type="dcterms:W3CDTF">2022-03-17T18:43:27Z</dcterms:created>
  <dcterms:modified xsi:type="dcterms:W3CDTF">2025-06-06T00:09:02Z</dcterms:modified>
</cp:coreProperties>
</file>